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ata &amp; Statistics Unit (razan alzuhair)\Statistical Bulletin\2025\Q4\Final\"/>
    </mc:Choice>
  </mc:AlternateContent>
  <xr:revisionPtr revIDLastSave="0" documentId="8_{AB4A3165-34C3-45BD-9CBA-A79A809AE1C5}" xr6:coauthVersionLast="47" xr6:coauthVersionMax="47" xr10:uidLastSave="{00000000-0000-0000-0000-000000000000}"/>
  <bookViews>
    <workbookView showHorizontalScroll="0" showVerticalScroll="0" xWindow="3615" yWindow="2730" windowWidth="14400" windowHeight="7305" tabRatio="924" firstSheet="7" activeTab="9" xr2:uid="{00000000-000D-0000-FFFF-FFFF00000000}"/>
  </bookViews>
  <sheets>
    <sheet name="طرح الأوراق المالية" sheetId="35" r:id="rId1"/>
    <sheet name=" الطرح العام وتسجيل الأسهم" sheetId="218" r:id="rId2"/>
    <sheet name="تفاصيل الطرح العام والإدراج" sheetId="219" r:id="rId3"/>
    <sheet name="تفاصيل زيادة رأس المال" sheetId="215" r:id="rId4"/>
    <sheet name="عدد طلبات التي لم يوافق عليها " sheetId="216" r:id="rId5"/>
    <sheet name="الشركات الموافق على طرح أسهمها" sheetId="213" r:id="rId6"/>
    <sheet name="الطرح الخاص للأسهم" sheetId="2" r:id="rId7"/>
    <sheet name="طرح أدوات الدين" sheetId="221" r:id="rId8"/>
    <sheet name="قيمة وعدد أدوات الدين ريال" sheetId="225" r:id="rId9"/>
    <sheet name="قيمة وعدد أدوات الدين غير ريال" sheetId="226" r:id="rId10"/>
    <sheet name="عدد المكتتبين في الطرح العام" sheetId="115" r:id="rId11"/>
  </sheets>
  <definedNames>
    <definedName name="_xlnm._FilterDatabase" localSheetId="0" hidden="1">'طرح الأوراق المالية'!$C$1:$C$36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226" l="1"/>
  <c r="L24" i="226"/>
  <c r="L25" i="226"/>
  <c r="L26" i="226"/>
  <c r="L27" i="226"/>
  <c r="L28" i="226"/>
  <c r="L29" i="226"/>
  <c r="L30" i="226"/>
  <c r="L31" i="226"/>
  <c r="L32" i="226"/>
  <c r="L33" i="226"/>
  <c r="L34" i="226"/>
  <c r="L23" i="225"/>
  <c r="L24" i="225"/>
  <c r="L25" i="225"/>
  <c r="L26" i="225"/>
  <c r="L27" i="225"/>
  <c r="L28" i="225"/>
  <c r="L29" i="225"/>
  <c r="L30" i="225"/>
  <c r="L31" i="225"/>
  <c r="L32" i="225"/>
  <c r="L33" i="225"/>
  <c r="L34" i="225"/>
  <c r="L22" i="225"/>
  <c r="L22" i="226"/>
  <c r="L21" i="226"/>
  <c r="L20" i="226"/>
  <c r="L19" i="226"/>
  <c r="L18" i="226"/>
  <c r="L17" i="226"/>
  <c r="L16" i="226"/>
  <c r="L15" i="226"/>
  <c r="L14" i="226"/>
  <c r="L13" i="226"/>
  <c r="L12" i="226"/>
  <c r="L11" i="226"/>
  <c r="L21" i="225"/>
  <c r="L20" i="225"/>
  <c r="L19" i="225"/>
  <c r="L18" i="225"/>
  <c r="L17" i="225"/>
  <c r="L16" i="225"/>
  <c r="L15" i="225"/>
  <c r="L14" i="225"/>
  <c r="L13" i="225"/>
  <c r="L12" i="225"/>
  <c r="L11" i="225"/>
  <c r="G7" i="215" l="1"/>
  <c r="G8" i="215"/>
  <c r="G9" i="215"/>
  <c r="G10" i="215"/>
  <c r="G11" i="215"/>
  <c r="G12" i="215"/>
  <c r="G13" i="215"/>
  <c r="G14" i="215"/>
  <c r="F53" i="221"/>
  <c r="F53" i="218"/>
  <c r="F28" i="115"/>
  <c r="F27" i="115"/>
  <c r="F52" i="218" l="1"/>
  <c r="F25" i="115" l="1"/>
  <c r="F13" i="221" l="1"/>
  <c r="F14" i="221"/>
  <c r="F15" i="221"/>
  <c r="F16" i="221"/>
  <c r="F17" i="221"/>
  <c r="F18" i="221"/>
  <c r="F19" i="221"/>
  <c r="F20" i="221"/>
  <c r="F21" i="221"/>
  <c r="F22" i="221"/>
  <c r="F23" i="221"/>
  <c r="F24" i="221"/>
  <c r="F25" i="221"/>
  <c r="F26" i="221"/>
  <c r="F27" i="221"/>
  <c r="F28" i="221"/>
  <c r="F29" i="221"/>
  <c r="F30" i="221"/>
  <c r="F31" i="221"/>
  <c r="F32" i="221"/>
  <c r="F33" i="221"/>
  <c r="F34" i="221"/>
  <c r="F35" i="221"/>
  <c r="F36" i="221"/>
  <c r="F37" i="221"/>
  <c r="F38" i="221"/>
  <c r="F39" i="221"/>
  <c r="F40" i="221"/>
  <c r="F41" i="221"/>
  <c r="F42" i="221"/>
  <c r="F43" i="221"/>
  <c r="F44" i="221"/>
  <c r="F45" i="221"/>
  <c r="F46" i="221"/>
  <c r="F47" i="221"/>
  <c r="F48" i="221"/>
  <c r="F49" i="221"/>
  <c r="F50" i="221"/>
  <c r="F51" i="221"/>
  <c r="F8" i="221"/>
  <c r="F9" i="221"/>
  <c r="F10" i="221"/>
  <c r="F11" i="221"/>
  <c r="F12" i="221"/>
  <c r="F7" i="221"/>
  <c r="F8" i="218"/>
  <c r="F9" i="218"/>
  <c r="F10" i="218"/>
  <c r="F11" i="218"/>
  <c r="F12" i="218"/>
  <c r="F13" i="218"/>
  <c r="F14" i="218"/>
  <c r="F15" i="218"/>
  <c r="F16" i="218"/>
  <c r="F17" i="218"/>
  <c r="F18" i="218"/>
  <c r="F19" i="218"/>
  <c r="F20" i="218"/>
  <c r="F21" i="218"/>
  <c r="F22" i="218"/>
  <c r="F23" i="218"/>
  <c r="F24" i="218"/>
  <c r="F25" i="218"/>
  <c r="F26" i="218"/>
  <c r="F27" i="218"/>
  <c r="F28" i="218"/>
  <c r="F29" i="218"/>
  <c r="F30" i="218"/>
  <c r="F31" i="218"/>
  <c r="F32" i="218"/>
  <c r="F33" i="218"/>
  <c r="F34" i="218"/>
  <c r="F35" i="218"/>
  <c r="F36" i="218"/>
  <c r="F37" i="218"/>
  <c r="F38" i="218"/>
  <c r="F39" i="218"/>
  <c r="F40" i="218"/>
  <c r="F41" i="218"/>
  <c r="F42" i="218"/>
  <c r="F43" i="218"/>
  <c r="F44" i="218"/>
  <c r="F45" i="218"/>
  <c r="F46" i="218"/>
  <c r="F47" i="218"/>
  <c r="F48" i="218"/>
  <c r="F49" i="218"/>
  <c r="F50" i="218"/>
  <c r="F51" i="218"/>
  <c r="F7" i="218"/>
  <c r="F26" i="115"/>
  <c r="F23" i="115" l="1"/>
  <c r="F24" i="115"/>
  <c r="F22" i="115" l="1"/>
  <c r="F21" i="115" l="1"/>
  <c r="F20" i="115" l="1"/>
  <c r="F19" i="115" l="1"/>
  <c r="F18" i="115" l="1"/>
  <c r="F17" i="115" l="1"/>
  <c r="F15" i="115" l="1"/>
  <c r="F16" i="115"/>
  <c r="F14" i="115" l="1"/>
  <c r="F13" i="115"/>
  <c r="F12" i="115"/>
  <c r="F11" i="115"/>
  <c r="F9" i="115"/>
</calcChain>
</file>

<file path=xl/sharedStrings.xml><?xml version="1.0" encoding="utf-8"?>
<sst xmlns="http://schemas.openxmlformats.org/spreadsheetml/2006/main" count="541" uniqueCount="166">
  <si>
    <t>-</t>
  </si>
  <si>
    <t>طرح الأوراق المالية
Securities Offering</t>
  </si>
  <si>
    <t>النصف الأول عام 2013م
First half 2013</t>
  </si>
  <si>
    <t>النصف الثاني عام 2013م
Second half 2013</t>
  </si>
  <si>
    <t>النصف الأول عام 2014م
First half 2014</t>
  </si>
  <si>
    <t>النصف الثاني عام 2014م
Second half 2014</t>
  </si>
  <si>
    <t>الربع الثالث عام  2015م
Third quarter 2015</t>
  </si>
  <si>
    <t>الربع الرابع عام  2015م
Fourth quarter 2015</t>
  </si>
  <si>
    <t>الربع الأول عام  2016م
First quarter 2016</t>
  </si>
  <si>
    <t>الربع الثاني عام  2016م
Second quarter 2016</t>
  </si>
  <si>
    <t>الربع الثالث عام  2016م
Third quarter 2016</t>
  </si>
  <si>
    <t>الربع الرابع عام  2016م
Fourth quarter 2016</t>
  </si>
  <si>
    <t>الربع الثاني عام  2017م
Second quarter 2017</t>
  </si>
  <si>
    <t>الربع الثالث عام  2017م
Third quarter 2017</t>
  </si>
  <si>
    <t>الربع الرابع عام  2017م
Fourth quarter 2017</t>
  </si>
  <si>
    <r>
      <t>الربع الأول عام  2018م
First quarter 2018</t>
    </r>
    <r>
      <rPr>
        <sz val="11"/>
        <color theme="1"/>
        <rFont val="Calibri"/>
        <family val="2"/>
        <charset val="178"/>
        <scheme val="minor"/>
      </rPr>
      <t/>
    </r>
  </si>
  <si>
    <r>
      <t>الربع الثاني عام  2018م
Second quarter 2018</t>
    </r>
    <r>
      <rPr>
        <sz val="11"/>
        <color theme="1"/>
        <rFont val="Calibri"/>
        <family val="2"/>
        <charset val="178"/>
        <scheme val="minor"/>
      </rPr>
      <t/>
    </r>
  </si>
  <si>
    <r>
      <t>الربع الثالث عام  2018م
Third quarter 2018</t>
    </r>
    <r>
      <rPr>
        <sz val="11"/>
        <color theme="1"/>
        <rFont val="Calibri"/>
        <family val="2"/>
        <charset val="178"/>
        <scheme val="minor"/>
      </rPr>
      <t/>
    </r>
  </si>
  <si>
    <t>الربع الرابع عام  2018م
Fourth quarter 2018</t>
  </si>
  <si>
    <t>الربع الأول عام  2019م
First quarter 2019</t>
  </si>
  <si>
    <t>الربع الثاني عام  2019م
Second quarter 2019</t>
  </si>
  <si>
    <t>النصف الأول عام  2015م
First half 2015</t>
  </si>
  <si>
    <t>الربع الأول عام  2017م
First quarter 2017</t>
  </si>
  <si>
    <t>* لا  تشمل طرح سندات حكومة المملكة العربية السعودية.</t>
  </si>
  <si>
    <t>* Excluding Saudi government bonds.</t>
  </si>
  <si>
    <t>الربع الأول عام  2018م
First quarter 2018</t>
  </si>
  <si>
    <t>الربع الثاني عام  2018م
Second quarter 2018</t>
  </si>
  <si>
    <t>الربع الثالث عام  2018م
Third quarter 2018</t>
  </si>
  <si>
    <t>الربع الثالث عام  2019م
Third quarter 2019</t>
  </si>
  <si>
    <t>الربع الرابع عام  2019م
Fourth quarter 2019</t>
  </si>
  <si>
    <t>الربع الأول عام  2020م
First quarter 2020</t>
  </si>
  <si>
    <t>الربع الثاني عام  2020م
Second quarter 2020</t>
  </si>
  <si>
    <t>الربع الثالث عام  2020م
Third quarter 2020</t>
  </si>
  <si>
    <t>الربع الرابع عام  2020م
Fourth quarter 2020</t>
  </si>
  <si>
    <t>الربع الأول عام  2021م
First quarter 2021</t>
  </si>
  <si>
    <t>الربع الثاني عام  2021م
Second quarter 2021</t>
  </si>
  <si>
    <t>الربع الثالث عام  2021م
Third quarter 2021</t>
  </si>
  <si>
    <t>الربع الرابع عام  2021م
Fourth quarter 2021</t>
  </si>
  <si>
    <t>الربع الأول عام  2022م
First quarter 2022</t>
  </si>
  <si>
    <t>الربع الثاني عام  2022م
Second quarter 2022</t>
  </si>
  <si>
    <t>الربع الثالث عام  2022م
Third quarter 2022</t>
  </si>
  <si>
    <t>*تشمل طلبات الطرح في السوق الموازية وطلبات التسجيل بغرض الإدراج المباشر.</t>
  </si>
  <si>
    <t>*Includes Offering in the parallel Market and Registration for direct listing in the parallel market</t>
  </si>
  <si>
    <t xml:space="preserve">خلال الفترة
During Period </t>
  </si>
  <si>
    <t>الربع الثالث عام  2017م**
Third quarter 2017</t>
  </si>
  <si>
    <t xml:space="preserve">الفترة
Period </t>
  </si>
  <si>
    <t>الهاتف المصرفي Phone Banking</t>
  </si>
  <si>
    <t>الصراف الآلي ATM</t>
  </si>
  <si>
    <t>الانترنت Internet</t>
  </si>
  <si>
    <t>الفروع Branches</t>
  </si>
  <si>
    <t>الإجمالي Total</t>
  </si>
  <si>
    <t>الربع الرابع عام  2022م
Fourth quarter 2022</t>
  </si>
  <si>
    <t>الربع الأول عام  2023م
First quarter 2023</t>
  </si>
  <si>
    <t>*Includes Equity Public Offerings in the Main Market and debt Instruments offerings</t>
  </si>
  <si>
    <t>الربع الثاني عام  2023م
Second quarter 2023</t>
  </si>
  <si>
    <t>الربع الثالث عام  2023م
Third quarter 2023</t>
  </si>
  <si>
    <t>الربع الرابع عام  2023م
Fourth quarter 2023</t>
  </si>
  <si>
    <t>الربع الأول عام  2024م
First quarter 2024</t>
  </si>
  <si>
    <t>الربع الثاني عام  2024م
Second quarter 2024</t>
  </si>
  <si>
    <t>****Right issue (SR 600,000,000) of the Takween Advanced Industries Co</t>
  </si>
  <si>
    <t>الربع الثالث عام  2024م
Third quarter 2024</t>
  </si>
  <si>
    <t>الربع الرابع عام  2024م
Fourth quarter 2024</t>
  </si>
  <si>
    <t>* تتضمن بيانات الطروحات العامة للاسهم في السوق الرئيسية وبيانات الطروحات العامة لأدوات الدين وإصدار أسهم حقوق أولوية</t>
  </si>
  <si>
    <t>الربع الأول عام 2025م
First quarter 2025</t>
  </si>
  <si>
    <t>الربع الأول عام  2025م
First quarter 2025</t>
  </si>
  <si>
    <t>الربع الثاني عام  2025م
Second quarter 2025</t>
  </si>
  <si>
    <t>النشرة الإحصائية ربع السنوية
  Statistical Bulletin
العدد الاربع والاربعون - الربع الثاني لعام 2025م
44th issue- second Quarter 2025</t>
  </si>
  <si>
    <t>حقوق أولوية  (عدد) Priority Rights (Number)</t>
  </si>
  <si>
    <t>طلبات وقف العمل بحق الأولوية (عدد) (Share issuance with the suspension of preemptive rights (Number</t>
  </si>
  <si>
    <t xml:space="preserve"> إصدار رسملة (عدد)  (Capitalization Issuance (Number</t>
  </si>
  <si>
    <t>الاستحواذ أو الاندماج  (عدد) Acquisition or Merger (Number)</t>
  </si>
  <si>
    <t>إجمالي العدد
Total Number</t>
  </si>
  <si>
    <t> -</t>
  </si>
  <si>
    <t>جدول رقم (1):  الطرح العام وتسجيل الأسهم</t>
  </si>
  <si>
    <t>جدول رقم (2): تفاصيل الطرح العام وإدراج الأسهم</t>
  </si>
  <si>
    <t>جدول رقم (3): تفاصيل زيادة رأس المال</t>
  </si>
  <si>
    <t>جدول رقم (4): عدد طلبات طرح أو تسجيل الأسهم التي لم يُوافق عليها</t>
  </si>
  <si>
    <t xml:space="preserve">جدول رقم (5): الشركات الموافَق على طرح أسهمها وطلبات الطرح القائمة </t>
  </si>
  <si>
    <t>جدول رقم (6):  الطرح الخاص للأسهم</t>
  </si>
  <si>
    <t>جدول رقم (7): طرح أدوات الدين</t>
  </si>
  <si>
    <t>جدول رقم (8):  قيمة وعدد أدوات الدين المطروحة محليا وعدد المصدرين حسب المصدر ونوع الطرح (عملة الطرح الريال السعودي)</t>
  </si>
  <si>
    <t>جدول رقم (9):  قيمة وعدد أدوات الدين المطروحة محليا وعدد المصدرين حسب المصدر ونوع الطرح (عملة الطرح غير الريال السعودي)</t>
  </si>
  <si>
    <t>جدول رقم (10):  عدد المكتتبين في الطروحات العامة حسب قنوات الاكتتاب</t>
  </si>
  <si>
    <t xml:space="preserve"> الطرح الثانوي العام
(Secondary Public Offering)</t>
  </si>
  <si>
    <t>الطرح الأولي(عدد) 
(Initial Public Offering (Number</t>
  </si>
  <si>
    <t>الإدراج المباشر (عدد) 
Direct Listing (Number)</t>
  </si>
  <si>
    <r>
      <t xml:space="preserve">قيمة الطرح 
</t>
    </r>
    <r>
      <rPr>
        <b/>
        <sz val="11"/>
        <color rgb="FF00B0F0"/>
        <rFont val="Calibri"/>
        <family val="2"/>
        <scheme val="minor"/>
      </rPr>
      <t>(مليون ريال)</t>
    </r>
    <r>
      <rPr>
        <b/>
        <sz val="11"/>
        <color rgb="FFFFFFFF"/>
        <rFont val="Calibri"/>
        <family val="2"/>
        <scheme val="minor"/>
      </rPr>
      <t xml:space="preserve">
Offering Value
</t>
    </r>
    <r>
      <rPr>
        <b/>
        <sz val="11"/>
        <color rgb="FF00B0F0"/>
        <rFont val="Calibri"/>
        <family val="2"/>
        <scheme val="minor"/>
      </rPr>
      <t xml:space="preserve"> (Million Riyals)</t>
    </r>
  </si>
  <si>
    <r>
      <t xml:space="preserve">القيمة السوقية
</t>
    </r>
    <r>
      <rPr>
        <sz val="11"/>
        <color rgb="FF00B0F0"/>
        <rFont val="Calibri"/>
        <family val="2"/>
        <scheme val="minor"/>
      </rPr>
      <t xml:space="preserve"> (مليون ريال)</t>
    </r>
    <r>
      <rPr>
        <sz val="11"/>
        <color theme="0"/>
        <rFont val="Calibri"/>
        <family val="2"/>
        <scheme val="minor"/>
      </rPr>
      <t xml:space="preserve">
Market Value
</t>
    </r>
    <r>
      <rPr>
        <sz val="11"/>
        <color rgb="FF00B0F0"/>
        <rFont val="Calibri"/>
        <family val="2"/>
        <scheme val="minor"/>
      </rPr>
      <t>(Million Riyals)</t>
    </r>
  </si>
  <si>
    <r>
      <t xml:space="preserve">إجمالي القيمة
</t>
    </r>
    <r>
      <rPr>
        <sz val="11"/>
        <color rgb="FF00B0F0"/>
        <rFont val="Calibri"/>
        <family val="2"/>
        <scheme val="minor"/>
      </rPr>
      <t xml:space="preserve"> (مليون ريال)</t>
    </r>
    <r>
      <rPr>
        <sz val="11"/>
        <color theme="0"/>
        <rFont val="Calibri"/>
        <family val="2"/>
        <scheme val="minor"/>
      </rPr>
      <t xml:space="preserve">
Total Value
</t>
    </r>
    <r>
      <rPr>
        <sz val="11"/>
        <color rgb="FF00B0F0"/>
        <rFont val="Calibri"/>
        <family val="2"/>
        <scheme val="minor"/>
      </rPr>
      <t>(Million Riyals)</t>
    </r>
  </si>
  <si>
    <t>تحويل الديون  (عدد)
(Debt Conversion (Number</t>
  </si>
  <si>
    <t>طلب طرح عام في السوق الرئيسية
Application for Public Offering in the Main Market</t>
  </si>
  <si>
    <t>طلب طرح في السوق الموازية
Application for Offering in the Numo Market</t>
  </si>
  <si>
    <t>طلب تسجيل أسهم في السوق الموازية
Application for stock Registration in the Numo Market</t>
  </si>
  <si>
    <t>الاجمالي
Total</t>
  </si>
  <si>
    <t xml:space="preserve">جدول رقم (5): الشركات الموافَق على طرح أسهمها وطلبات الطرح القائمة 
Table (5): Listing and Offerings Approvals </t>
  </si>
  <si>
    <t>جدول رقم (6): الطرح الخاص للأسهم 
Table (6): Stocks Private Offerings</t>
  </si>
  <si>
    <t>جدول رقم (10): عدد المكتتبين في الطروحات العامة حسب قنوات الاكتتاب *
Table (6): Number of Subscribers to IPOs by Subscription Channel</t>
  </si>
  <si>
    <t>Table (1): Stocks Public Offerings and Registration</t>
  </si>
  <si>
    <t>Table (5): Listing and Offerings Approvals</t>
  </si>
  <si>
    <t>Table (6): Stocks Private Offerings</t>
  </si>
  <si>
    <t>Table (7):  Debt Instruments Offering</t>
  </si>
  <si>
    <t>Table (10): Number of Individual Subscribers to IPOs by Subscription Channel</t>
  </si>
  <si>
    <r>
      <t xml:space="preserve">إجمالي القيمة
</t>
    </r>
    <r>
      <rPr>
        <sz val="11"/>
        <color rgb="FF00B0F0"/>
        <rFont val="Calibri"/>
        <family val="2"/>
        <charset val="178"/>
        <scheme val="minor"/>
      </rPr>
      <t xml:space="preserve"> (مليون ريال)</t>
    </r>
    <r>
      <rPr>
        <sz val="11"/>
        <color theme="0"/>
        <rFont val="Calibri"/>
        <family val="2"/>
        <charset val="178"/>
        <scheme val="minor"/>
      </rPr>
      <t xml:space="preserve">
Total Value
(Million Riyals) </t>
    </r>
  </si>
  <si>
    <t>عدد الشركات التي صدرت الموافقة على طرح أسهمها 
(السوق الرئيسية) 
Number of offering approvals 
(Main Market)</t>
  </si>
  <si>
    <t xml:space="preserve"> عدد طلبات الطرح القائمة  
(السوق الرئيسية) 
Number of offering approvals
 (Main Market)</t>
  </si>
  <si>
    <t xml:space="preserve">  عدد الشركات التي صدرت الموافقة على طرح أو إدراج أسهمها * 
(السوق الموازية)
Number of offering  or listing *approvals
 (Nomu Market)</t>
  </si>
  <si>
    <t xml:space="preserve">  عدد طلبات الطرح أو الإدراج القائمة *  
(السوق الموازية)
Number of existing offering or listing *applications 
 (Nomu Market)</t>
  </si>
  <si>
    <t>(أسهم)  عدد الطروح المستلمة*
(Equities) Number of Received *Placements</t>
  </si>
  <si>
    <t>* تشمل برامج أسهم موظفين.</t>
  </si>
  <si>
    <t>* May include received applications pertaining to securities such as employee stock plans.</t>
  </si>
  <si>
    <t>(أسهم)  عدد الطروح المكتملة**
(Equities) Number of Completed **Placements</t>
  </si>
  <si>
    <t>(أسهم) قيمة الطروح المكتملة (مليون ريال)**
(Equities) Value of Completed **Placements
(Million Riyals)</t>
  </si>
  <si>
    <t>** Might include received offering applications of previous periods.</t>
  </si>
  <si>
    <t>** تشمل طلبات طرح مستلمة في فترات سابقة.</t>
  </si>
  <si>
    <t xml:space="preserve">  Advanced Petrochemical Co. لا تشمل المبالغ المجمعة من عملية الطرح الخاص والمطروحه من قبل شركة***</t>
  </si>
  <si>
    <t xml:space="preserve">***Excluding  Advanced Petrochemical Co.offering value. </t>
  </si>
  <si>
    <t xml:space="preserve">  .Dubai DOF Sukuk Limited لا تشمل المبالغ المجمعة من عملية الطرح الخاص والمطروحه من قبل شركة****</t>
  </si>
  <si>
    <t xml:space="preserve">****Excluding Dubai DOF Sukuk Limited company offering value. </t>
  </si>
  <si>
    <t>الربع الثاني عام  2017م***
Second quarter 2017****</t>
  </si>
  <si>
    <r>
      <t xml:space="preserve">إجمالي القيمة
</t>
    </r>
    <r>
      <rPr>
        <sz val="11"/>
        <color rgb="FF00B0F0"/>
        <rFont val="Calibri"/>
        <family val="2"/>
        <charset val="178"/>
        <scheme val="minor"/>
      </rPr>
      <t xml:space="preserve"> (مليون ريال)</t>
    </r>
    <r>
      <rPr>
        <sz val="11"/>
        <color theme="0"/>
        <rFont val="Calibri"/>
        <family val="2"/>
        <charset val="178"/>
        <scheme val="minor"/>
      </rPr>
      <t xml:space="preserve">
Total Value
</t>
    </r>
    <r>
      <rPr>
        <sz val="11"/>
        <color rgb="FF00B0F0"/>
        <rFont val="Calibri"/>
        <family val="2"/>
        <charset val="178"/>
        <scheme val="minor"/>
      </rPr>
      <t>(Million Riyals)</t>
    </r>
  </si>
  <si>
    <t xml:space="preserve">جدول رقم (7): طرح أدوات الدين*
Table (7): Debt Instruments* Offering </t>
  </si>
  <si>
    <t xml:space="preserve"> عدد الطروحات العامة المكتملة
 Number of Completed Public Placements</t>
  </si>
  <si>
    <r>
      <t xml:space="preserve">  قيمة الطروحات العامة المكتملة
</t>
    </r>
    <r>
      <rPr>
        <sz val="11"/>
        <color rgb="FF00B0F0"/>
        <rFont val="Calibri"/>
        <family val="2"/>
        <charset val="178"/>
        <scheme val="minor"/>
      </rPr>
      <t xml:space="preserve"> (مليون ريال)</t>
    </r>
    <r>
      <rPr>
        <sz val="11"/>
        <color theme="0"/>
        <rFont val="Calibri"/>
        <family val="2"/>
        <charset val="178"/>
        <scheme val="minor"/>
      </rPr>
      <t xml:space="preserve">
 Value of Completed Public Placements
</t>
    </r>
    <r>
      <rPr>
        <sz val="11"/>
        <color rgb="FF00B0F0"/>
        <rFont val="Calibri"/>
        <family val="2"/>
        <charset val="178"/>
        <scheme val="minor"/>
      </rPr>
      <t>(Million Riyals)</t>
    </r>
  </si>
  <si>
    <t xml:space="preserve"> عدد الطروحات الخاصة المكتملة**
 Number of Completed Private  **Placements</t>
  </si>
  <si>
    <r>
      <t xml:space="preserve">  قيمة الطروحات الخاصة المكتملة**
</t>
    </r>
    <r>
      <rPr>
        <sz val="11"/>
        <color rgb="FF00B0F0"/>
        <rFont val="Calibri"/>
        <family val="2"/>
        <charset val="178"/>
        <scheme val="minor"/>
      </rPr>
      <t xml:space="preserve"> (مليون ريال)</t>
    </r>
    <r>
      <rPr>
        <sz val="11"/>
        <color theme="0"/>
        <rFont val="Calibri"/>
        <family val="2"/>
        <charset val="178"/>
        <scheme val="minor"/>
      </rPr>
      <t xml:space="preserve">
 Value of Completed Private **Placements
</t>
    </r>
    <r>
      <rPr>
        <sz val="11"/>
        <color rgb="FF00B0F0"/>
        <rFont val="Calibri"/>
        <family val="2"/>
        <charset val="178"/>
        <scheme val="minor"/>
      </rPr>
      <t>(Million Riyals)</t>
    </r>
  </si>
  <si>
    <t>الربع الرابع عام  2023م****
Fourth quarter 2023</t>
  </si>
  <si>
    <t>الربع الثالث عام  2016م**
Third quarter 2016</t>
  </si>
  <si>
    <t>الربع الرابع عام  2016م***
Fourth quarter 2016</t>
  </si>
  <si>
    <t xml:space="preserve">  Advanced Petrochemical Co. لا تشمل المبالغ المجمعة من عملية الطرح الخاص والمطروحه من قبل شركة*** </t>
  </si>
  <si>
    <t>القيمة السوقية للشركات الجديدة المدرجة (مليون ريال)
Market Capitalization of Newly Listed Companies (Million Riyals)</t>
  </si>
  <si>
    <t>إجمالي عدد الشركات الجديدة المدرجة
Total Number of Newly Listed Companies</t>
  </si>
  <si>
    <t>1.Starting from the Q1 2025 edition, data on secondary public offerings has been published, along with detailed figures on equity offerings, capital increases including historical data beginning from Q1 2024.</t>
  </si>
  <si>
    <t>جدول رقم (1):  الطرح العام وتسجيل الأسهم Table (1): Stocks Public Offerings and Registration</t>
  </si>
  <si>
    <t>Table (2): Public Offering and  Listing details</t>
  </si>
  <si>
    <t>الطرح في السوق الرئيسي
(IPO in the Main Market)</t>
  </si>
  <si>
    <t>الطرح في السوق الموازي 
(IPO in the Numo Market)</t>
  </si>
  <si>
    <t>جدول رقم (3): تفاصيل زيادة رأس المال
Table (3): Capital Raise Details</t>
  </si>
  <si>
    <t>Table (3): Capital Raise Details</t>
  </si>
  <si>
    <t>Table (8): Locally offered Debt Instruments in Saudi riyal: Value, Number, and Number of Issuers by offeror and Offering Type</t>
  </si>
  <si>
    <t>Table (9): Locally offered Debt Instruments in non-Saudi riyal: Value, Number, and Number of Issuers by offeror and Offering Type</t>
  </si>
  <si>
    <t xml:space="preserve">جدول رقم (8): قيمة وعدد أدوات الدين المطروحة محليا وعدد المصدرين حسب المصدر ونوع الطرح (عملة الطرح الريال السعودي)
Table (8): Locally offered Debt Instruments in Saudi riyal: Value, Number, and Number of Issuers by offeror and Offering Type </t>
  </si>
  <si>
    <t>جدول رقم (2): تفاصيل الطرح العام وإدراج الأسهم
Table (2): Public Offering and Listing details</t>
  </si>
  <si>
    <t xml:space="preserve">جدول رقم (4): عدد طلبات الطرح العام أو تسجيل الأسهم التي لم يُوافق عليها
Table (4): Number of Rejected Applications for Public offering or Registration </t>
  </si>
  <si>
    <t>Table (4): Number of Rejected Applications for Public offering or Registration</t>
  </si>
  <si>
    <t>الربع الثالث عام  2025م
Third quarter 2025</t>
  </si>
  <si>
    <t>زيادة رأس المال (عدد)
capital raise (Number)</t>
  </si>
  <si>
    <r>
      <t xml:space="preserve">زيادة رأس المال (قيمة) 
</t>
    </r>
    <r>
      <rPr>
        <sz val="11"/>
        <color rgb="FF00B0F0"/>
        <rFont val="Calibri"/>
        <family val="2"/>
        <charset val="178"/>
        <scheme val="minor"/>
      </rPr>
      <t xml:space="preserve"> (مليون ريال)</t>
    </r>
    <r>
      <rPr>
        <sz val="11"/>
        <color theme="0"/>
        <rFont val="Calibri"/>
        <family val="2"/>
        <charset val="178"/>
        <scheme val="minor"/>
      </rPr>
      <t xml:space="preserve">
capital raise (Value)
(Million Riyals)</t>
    </r>
  </si>
  <si>
    <t xml:space="preserve">1. ابتداءً من نسخة الربع الأول من عام 2025م،  تم البدء بنشر بيانات الطرح الثانوي بالإضافة تفاصيل أعداد طروحات الأسهم وزيادة رأس المال ببيانات تاريخية تبدأ من الربع الأول 2024م. </t>
  </si>
  <si>
    <t>الربع الرابع عام  2025م
Fourth quarter 2025</t>
  </si>
  <si>
    <t>الربع الرابع عام 2025م
Fourth quarter 2025</t>
  </si>
  <si>
    <t xml:space="preserve">خلال الفترة
During Period  </t>
  </si>
  <si>
    <t>النوع</t>
  </si>
  <si>
    <t>عدد المصدرين</t>
  </si>
  <si>
    <t>عدد الطروحات</t>
  </si>
  <si>
    <t>القيمة (مليون ريال)</t>
  </si>
  <si>
    <t>عدد المصدرين2</t>
  </si>
  <si>
    <t>عدد الطروحات3</t>
  </si>
  <si>
    <t>القيمة (مليون ريال)4</t>
  </si>
  <si>
    <t>عدد المصدرين5</t>
  </si>
  <si>
    <t>عدد الطروحات6</t>
  </si>
  <si>
    <t>القيمة (مليون ريال)7</t>
  </si>
  <si>
    <r>
      <t xml:space="preserve">إجمالي القيمة </t>
    </r>
    <r>
      <rPr>
        <sz val="10.5"/>
        <color theme="1"/>
        <rFont val="Calibri"/>
        <family val="1"/>
        <charset val="178"/>
        <scheme val="minor"/>
      </rPr>
      <t>(مليون ريال)</t>
    </r>
  </si>
  <si>
    <t>مُستثنى</t>
  </si>
  <si>
    <t>عام</t>
  </si>
  <si>
    <t>خاص</t>
  </si>
  <si>
    <t xml:space="preserve">جدول رقم (9): قيمة وعدد أدوات الدين المطروحة محليا وعدد المصدرين حسب المصدر ونوع الطرح (عملة الطرح الريال السعودي)
Table (8): Locally offered Debt Instruments in Saudi riyal: Value, Number, and Number of Issuers by offeror and Offering 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</si>
</sst>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-* #,##0.00_-;_-* #,##0.00\-;_-* &quot;-&quot;??_-;_-@_-"/>
    <numFmt numFmtId="166" formatCode="#,##0.0"/>
    <numFmt numFmtId="167" formatCode="_-* #,##0\ _€_-;\-* #,##0\ _€_-;_-* &quot;-&quot;\ _€_-;_-@_-"/>
    <numFmt numFmtId="168" formatCode="_-* #,##0.00\ _€_-;\-* #,##0.00\ _€_-;_-* &quot;-&quot;??\ _€_-;_-@_-"/>
    <numFmt numFmtId="169" formatCode="_-* #,##0\ &quot;€&quot;_-;\-* #,##0\ &quot;€&quot;_-;_-* &quot;-&quot;\ &quot;€&quot;_-;_-@_-"/>
    <numFmt numFmtId="170" formatCode="_-* #,##0.00\ &quot;€&quot;_-;\-* #,##0.00\ &quot;€&quot;_-;_-* &quot;-&quot;??\ &quot;€&quot;_-;_-@_-"/>
    <numFmt numFmtId="171" formatCode="_-* #,##0\ _S_E_K_-;\-* #,##0\ _S_E_K_-;_-* &quot;-&quot;\ _S_E_K_-;_-@_-"/>
    <numFmt numFmtId="172" formatCode="_-* #,##0\ &quot;SEK&quot;_-;\-* #,##0\ &quot;SEK&quot;_-;_-* &quot;-&quot;\ &quot;SEK&quot;_-;_-@_-"/>
    <numFmt numFmtId="173" formatCode="_(* #,##0_);_(* \(#,##0\);_(* &quot;-&quot;??_);_(@_)"/>
  </numFmts>
  <fonts count="7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9"/>
      <color rgb="FF000000"/>
      <name val="Gill Sans MT Light"/>
      <family val="2"/>
    </font>
    <font>
      <u/>
      <sz val="11"/>
      <color theme="10"/>
      <name val="Calibri"/>
      <family val="2"/>
      <charset val="178"/>
      <scheme val="minor"/>
    </font>
    <font>
      <b/>
      <u/>
      <sz val="11"/>
      <color theme="0" tint="-0.499984740745262"/>
      <name val="GE Dinar One Light"/>
      <family val="1"/>
      <charset val="178"/>
    </font>
    <font>
      <b/>
      <u/>
      <sz val="12"/>
      <color theme="0" tint="-0.499984740745262"/>
      <name val="GE Dinar One Light"/>
      <family val="1"/>
      <charset val="178"/>
    </font>
    <font>
      <b/>
      <u/>
      <sz val="12"/>
      <color theme="0" tint="-0.49998474074526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7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.25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mbria"/>
      <family val="1"/>
      <scheme val="maj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1"/>
      <color rgb="FF00B0F0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charset val="178"/>
      <scheme val="minor"/>
    </font>
    <font>
      <sz val="10"/>
      <color rgb="FF000000"/>
      <name val="Gill Sans MT Light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charset val="178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mbria"/>
      <family val="1"/>
      <scheme val="major"/>
    </font>
    <font>
      <sz val="10"/>
      <color rgb="FFFFFFFF"/>
      <name val="GE Dinar One Light"/>
      <family val="1"/>
      <charset val="178"/>
    </font>
    <font>
      <sz val="10.5"/>
      <color theme="1"/>
      <name val="Calibri"/>
      <family val="1"/>
      <charset val="178"/>
      <scheme val="minor"/>
    </font>
    <font>
      <b/>
      <sz val="10"/>
      <color rgb="FFFFFFFF"/>
      <name val="GE Dinar One Light"/>
      <family val="1"/>
      <charset val="178"/>
    </font>
    <font>
      <sz val="9"/>
      <color theme="1"/>
      <name val="Gill Sans MT Light"/>
      <family val="2"/>
    </font>
    <font>
      <sz val="10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F7FD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4B96"/>
        <bgColor indexed="64"/>
      </patternFill>
    </fill>
    <fill>
      <patternFill patternType="solid">
        <fgColor rgb="FF014D96"/>
        <bgColor indexed="64"/>
      </patternFill>
    </fill>
    <fill>
      <patternFill patternType="solid">
        <fgColor rgb="FF0069AA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0069AA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1277">
    <xf numFmtId="0" fontId="0" fillId="0" borderId="0"/>
    <xf numFmtId="9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22" fillId="0" borderId="0"/>
    <xf numFmtId="0" fontId="23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165" fontId="22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3" fillId="0" borderId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0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23" fillId="0" borderId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4" fillId="24" borderId="6" applyNumberFormat="0" applyAlignment="0" applyProtection="0"/>
    <xf numFmtId="0" fontId="34" fillId="24" borderId="6" applyNumberFormat="0" applyAlignment="0" applyProtection="0"/>
    <xf numFmtId="0" fontId="34" fillId="24" borderId="6" applyNumberFormat="0" applyAlignment="0" applyProtection="0"/>
    <xf numFmtId="0" fontId="34" fillId="24" borderId="6" applyNumberFormat="0" applyAlignment="0" applyProtection="0"/>
    <xf numFmtId="0" fontId="34" fillId="24" borderId="6" applyNumberFormat="0" applyAlignment="0" applyProtection="0"/>
    <xf numFmtId="0" fontId="35" fillId="25" borderId="7" applyNumberFormat="0" applyAlignment="0" applyProtection="0"/>
    <xf numFmtId="0" fontId="35" fillId="25" borderId="7" applyNumberFormat="0" applyAlignment="0" applyProtection="0"/>
    <xf numFmtId="0" fontId="35" fillId="25" borderId="7" applyNumberFormat="0" applyAlignment="0" applyProtection="0"/>
    <xf numFmtId="0" fontId="35" fillId="25" borderId="7" applyNumberFormat="0" applyAlignment="0" applyProtection="0"/>
    <xf numFmtId="0" fontId="35" fillId="25" borderId="7" applyNumberFormat="0" applyAlignment="0" applyProtection="0"/>
    <xf numFmtId="165" fontId="2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38" fontId="36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11" borderId="6" applyNumberFormat="0" applyAlignment="0" applyProtection="0"/>
    <xf numFmtId="0" fontId="42" fillId="11" borderId="6" applyNumberFormat="0" applyAlignment="0" applyProtection="0"/>
    <xf numFmtId="0" fontId="42" fillId="11" borderId="6" applyNumberFormat="0" applyAlignment="0" applyProtection="0"/>
    <xf numFmtId="0" fontId="42" fillId="11" borderId="6" applyNumberFormat="0" applyAlignment="0" applyProtection="0"/>
    <xf numFmtId="0" fontId="42" fillId="11" borderId="6" applyNumberFormat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29" fillId="27" borderId="12" applyNumberFormat="0" applyFont="0" applyAlignment="0" applyProtection="0"/>
    <xf numFmtId="0" fontId="45" fillId="24" borderId="13" applyNumberFormat="0" applyAlignment="0" applyProtection="0"/>
    <xf numFmtId="0" fontId="45" fillId="24" borderId="13" applyNumberFormat="0" applyAlignment="0" applyProtection="0"/>
    <xf numFmtId="0" fontId="45" fillId="24" borderId="13" applyNumberFormat="0" applyAlignment="0" applyProtection="0"/>
    <xf numFmtId="0" fontId="45" fillId="24" borderId="13" applyNumberFormat="0" applyAlignment="0" applyProtection="0"/>
    <xf numFmtId="0" fontId="45" fillId="24" borderId="13" applyNumberForma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171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164" fontId="23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3" fillId="0" borderId="0"/>
    <xf numFmtId="165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2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12" fillId="0" borderId="0"/>
    <xf numFmtId="165" fontId="23" fillId="0" borderId="0" applyFont="0" applyFill="0" applyBorder="0" applyAlignment="0" applyProtection="0"/>
    <xf numFmtId="0" fontId="12" fillId="0" borderId="0"/>
    <xf numFmtId="165" fontId="2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4" fontId="11" fillId="0" borderId="0" applyFont="0" applyFill="0" applyBorder="0" applyAlignment="0" applyProtection="0"/>
    <xf numFmtId="0" fontId="11" fillId="0" borderId="0"/>
    <xf numFmtId="0" fontId="8" fillId="0" borderId="0"/>
    <xf numFmtId="0" fontId="7" fillId="0" borderId="0"/>
    <xf numFmtId="0" fontId="4" fillId="0" borderId="0"/>
    <xf numFmtId="164" fontId="4" fillId="0" borderId="0" applyFont="0" applyFill="0" applyBorder="0" applyAlignment="0" applyProtection="0"/>
    <xf numFmtId="0" fontId="2" fillId="0" borderId="0"/>
  </cellStyleXfs>
  <cellXfs count="167">
    <xf numFmtId="0" fontId="0" fillId="0" borderId="0" xfId="0"/>
    <xf numFmtId="0" fontId="26" fillId="0" borderId="0" xfId="2" applyFont="1" applyFill="1" applyAlignment="1">
      <alignment vertical="center"/>
    </xf>
    <xf numFmtId="0" fontId="27" fillId="0" borderId="0" xfId="2" applyFont="1" applyFill="1" applyAlignment="1">
      <alignment vertical="center"/>
    </xf>
    <xf numFmtId="0" fontId="28" fillId="0" borderId="0" xfId="2" applyFont="1" applyAlignment="1">
      <alignment vertical="center"/>
    </xf>
    <xf numFmtId="4" fontId="0" fillId="0" borderId="0" xfId="0" applyNumberFormat="1"/>
    <xf numFmtId="0" fontId="50" fillId="0" borderId="0" xfId="0" applyFont="1"/>
    <xf numFmtId="0" fontId="53" fillId="0" borderId="0" xfId="0" applyFont="1"/>
    <xf numFmtId="0" fontId="54" fillId="0" borderId="0" xfId="0" applyFont="1" applyAlignment="1">
      <alignment horizontal="right" vertical="center" readingOrder="2"/>
    </xf>
    <xf numFmtId="0" fontId="56" fillId="0" borderId="0" xfId="0" applyFont="1"/>
    <xf numFmtId="0" fontId="54" fillId="0" borderId="0" xfId="0" applyFont="1"/>
    <xf numFmtId="0" fontId="10" fillId="0" borderId="0" xfId="0" applyFont="1"/>
    <xf numFmtId="0" fontId="51" fillId="0" borderId="0" xfId="0" applyFont="1" applyAlignment="1">
      <alignment vertical="center" readingOrder="1"/>
    </xf>
    <xf numFmtId="0" fontId="57" fillId="0" borderId="0" xfId="2" applyFont="1" applyFill="1" applyAlignment="1">
      <alignment vertical="center"/>
    </xf>
    <xf numFmtId="0" fontId="28" fillId="0" borderId="0" xfId="2" applyFont="1" applyFill="1" applyAlignment="1">
      <alignment vertical="center"/>
    </xf>
    <xf numFmtId="0" fontId="57" fillId="0" borderId="0" xfId="2" applyFont="1" applyAlignment="1">
      <alignment vertical="center"/>
    </xf>
    <xf numFmtId="1" fontId="55" fillId="2" borderId="15" xfId="0" applyNumberFormat="1" applyFont="1" applyFill="1" applyBorder="1" applyAlignment="1">
      <alignment horizontal="center" vertical="center" wrapText="1" readingOrder="1"/>
    </xf>
    <xf numFmtId="164" fontId="10" fillId="0" borderId="0" xfId="0" applyNumberFormat="1" applyFont="1"/>
    <xf numFmtId="4" fontId="10" fillId="0" borderId="0" xfId="0" applyNumberFormat="1" applyFont="1"/>
    <xf numFmtId="0" fontId="54" fillId="0" borderId="0" xfId="0" applyFont="1" applyAlignment="1">
      <alignment horizontal="left" vertical="center" readingOrder="1"/>
    </xf>
    <xf numFmtId="173" fontId="10" fillId="0" borderId="0" xfId="388" applyNumberFormat="1" applyFont="1"/>
    <xf numFmtId="2" fontId="10" fillId="0" borderId="0" xfId="0" applyNumberFormat="1" applyFont="1"/>
    <xf numFmtId="3" fontId="10" fillId="0" borderId="0" xfId="0" applyNumberFormat="1" applyFont="1"/>
    <xf numFmtId="9" fontId="10" fillId="0" borderId="0" xfId="1" applyFont="1"/>
    <xf numFmtId="0" fontId="55" fillId="0" borderId="0" xfId="0" applyFont="1" applyAlignment="1">
      <alignment horizontal="right" vertical="center" readingOrder="2"/>
    </xf>
    <xf numFmtId="0" fontId="54" fillId="2" borderId="15" xfId="0" applyFont="1" applyFill="1" applyBorder="1" applyAlignment="1">
      <alignment horizontal="center" vertical="center" wrapText="1" readingOrder="1"/>
    </xf>
    <xf numFmtId="0" fontId="55" fillId="0" borderId="2" xfId="0" applyFont="1" applyBorder="1" applyAlignment="1">
      <alignment vertical="center" wrapText="1" readingOrder="2"/>
    </xf>
    <xf numFmtId="0" fontId="55" fillId="0" borderId="1" xfId="0" applyFont="1" applyBorder="1" applyAlignment="1">
      <alignment horizontal="left" vertical="center" readingOrder="1"/>
    </xf>
    <xf numFmtId="0" fontId="59" fillId="0" borderId="0" xfId="0" applyFont="1" applyAlignment="1">
      <alignment horizontal="right" vertical="center" readingOrder="2"/>
    </xf>
    <xf numFmtId="0" fontId="54" fillId="0" borderId="0" xfId="0" applyFont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right" vertical="center" readingOrder="1"/>
    </xf>
    <xf numFmtId="0" fontId="10" fillId="0" borderId="0" xfId="0" applyFont="1" applyAlignment="1">
      <alignment horizontal="center"/>
    </xf>
    <xf numFmtId="0" fontId="10" fillId="0" borderId="3" xfId="0" applyFont="1" applyBorder="1"/>
    <xf numFmtId="0" fontId="56" fillId="3" borderId="0" xfId="2" applyFont="1" applyFill="1" applyBorder="1" applyAlignment="1">
      <alignment vertical="center" readingOrder="1"/>
    </xf>
    <xf numFmtId="0" fontId="60" fillId="0" borderId="0" xfId="0" applyFont="1" applyAlignment="1">
      <alignment horizontal="center" vertical="center" readingOrder="2"/>
    </xf>
    <xf numFmtId="0" fontId="9" fillId="0" borderId="0" xfId="0" applyFont="1"/>
    <xf numFmtId="0" fontId="54" fillId="0" borderId="0" xfId="0" applyFont="1" applyAlignment="1">
      <alignment horizontal="right" readingOrder="2"/>
    </xf>
    <xf numFmtId="0" fontId="63" fillId="28" borderId="26" xfId="0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right" readingOrder="2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 readingOrder="1"/>
    </xf>
    <xf numFmtId="0" fontId="54" fillId="0" borderId="0" xfId="0" applyFont="1" applyAlignment="1">
      <alignment vertical="center" wrapText="1"/>
    </xf>
    <xf numFmtId="3" fontId="55" fillId="2" borderId="15" xfId="0" applyNumberFormat="1" applyFont="1" applyFill="1" applyBorder="1" applyAlignment="1">
      <alignment horizontal="center" vertical="center" wrapText="1" readingOrder="1"/>
    </xf>
    <xf numFmtId="4" fontId="55" fillId="2" borderId="15" xfId="0" applyNumberFormat="1" applyFont="1" applyFill="1" applyBorder="1" applyAlignment="1">
      <alignment horizontal="center" vertical="center" wrapText="1" readingOrder="1"/>
    </xf>
    <xf numFmtId="0" fontId="28" fillId="0" borderId="0" xfId="2" applyFont="1" applyFill="1" applyAlignment="1">
      <alignment horizontal="center" vertical="center"/>
    </xf>
    <xf numFmtId="0" fontId="55" fillId="2" borderId="15" xfId="0" applyFont="1" applyFill="1" applyBorder="1" applyAlignment="1">
      <alignment horizontal="center" vertical="center" wrapText="1" readingOrder="1"/>
    </xf>
    <xf numFmtId="0" fontId="63" fillId="28" borderId="20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3" fillId="28" borderId="23" xfId="0" applyFont="1" applyFill="1" applyBorder="1" applyAlignment="1">
      <alignment horizontal="center" vertical="center" wrapText="1"/>
    </xf>
    <xf numFmtId="0" fontId="63" fillId="28" borderId="18" xfId="0" applyFont="1" applyFill="1" applyBorder="1" applyAlignment="1">
      <alignment horizontal="center" vertical="center" wrapText="1"/>
    </xf>
    <xf numFmtId="0" fontId="27" fillId="0" borderId="0" xfId="2" applyFont="1" applyFill="1" applyAlignment="1">
      <alignment horizontal="right" vertical="center"/>
    </xf>
    <xf numFmtId="0" fontId="63" fillId="28" borderId="25" xfId="0" applyFont="1" applyFill="1" applyBorder="1" applyAlignment="1">
      <alignment horizontal="center" vertical="center" wrapText="1"/>
    </xf>
    <xf numFmtId="0" fontId="55" fillId="4" borderId="15" xfId="0" applyFont="1" applyFill="1" applyBorder="1" applyAlignment="1">
      <alignment horizontal="right" vertical="center" wrapText="1" readingOrder="2"/>
    </xf>
    <xf numFmtId="0" fontId="5" fillId="0" borderId="0" xfId="0" applyFont="1" applyAlignment="1">
      <alignment wrapText="1"/>
    </xf>
    <xf numFmtId="0" fontId="63" fillId="28" borderId="26" xfId="0" applyFont="1" applyFill="1" applyBorder="1" applyAlignment="1">
      <alignment vertical="center" wrapText="1"/>
    </xf>
    <xf numFmtId="0" fontId="55" fillId="4" borderId="17" xfId="0" applyFont="1" applyFill="1" applyBorder="1" applyAlignment="1">
      <alignment vertical="center" wrapText="1" readingOrder="2"/>
    </xf>
    <xf numFmtId="4" fontId="52" fillId="2" borderId="16" xfId="0" applyNumberFormat="1" applyFont="1" applyFill="1" applyBorder="1" applyAlignment="1">
      <alignment horizontal="center" vertical="center" wrapText="1" readingOrder="1"/>
    </xf>
    <xf numFmtId="3" fontId="55" fillId="2" borderId="20" xfId="0" applyNumberFormat="1" applyFont="1" applyFill="1" applyBorder="1" applyAlignment="1">
      <alignment horizontal="center" vertical="center" wrapText="1" readingOrder="1"/>
    </xf>
    <xf numFmtId="4" fontId="55" fillId="2" borderId="20" xfId="0" applyNumberFormat="1" applyFont="1" applyFill="1" applyBorder="1" applyAlignment="1">
      <alignment horizontal="center" vertical="center" wrapText="1" readingOrder="1"/>
    </xf>
    <xf numFmtId="4" fontId="52" fillId="2" borderId="18" xfId="0" applyNumberFormat="1" applyFont="1" applyFill="1" applyBorder="1" applyAlignment="1">
      <alignment horizontal="center" vertical="center" wrapText="1" readingOrder="1"/>
    </xf>
    <xf numFmtId="0" fontId="55" fillId="4" borderId="17" xfId="0" applyFont="1" applyFill="1" applyBorder="1" applyAlignment="1">
      <alignment horizontal="right" vertical="center" wrapText="1" readingOrder="2"/>
    </xf>
    <xf numFmtId="1" fontId="55" fillId="2" borderId="16" xfId="0" applyNumberFormat="1" applyFont="1" applyFill="1" applyBorder="1" applyAlignment="1">
      <alignment horizontal="center" vertical="center" wrapText="1" readingOrder="1"/>
    </xf>
    <xf numFmtId="3" fontId="55" fillId="2" borderId="16" xfId="0" applyNumberFormat="1" applyFont="1" applyFill="1" applyBorder="1" applyAlignment="1">
      <alignment horizontal="center" vertical="center" wrapText="1" readingOrder="1"/>
    </xf>
    <xf numFmtId="0" fontId="55" fillId="4" borderId="22" xfId="0" applyFont="1" applyFill="1" applyBorder="1" applyAlignment="1">
      <alignment horizontal="right" vertical="center" wrapText="1" readingOrder="2"/>
    </xf>
    <xf numFmtId="3" fontId="55" fillId="2" borderId="18" xfId="0" applyNumberFormat="1" applyFont="1" applyFill="1" applyBorder="1" applyAlignment="1">
      <alignment horizontal="center" vertical="center" wrapText="1" readingOrder="1"/>
    </xf>
    <xf numFmtId="0" fontId="55" fillId="4" borderId="20" xfId="0" applyFont="1" applyFill="1" applyBorder="1" applyAlignment="1">
      <alignment horizontal="right" vertical="center" wrapText="1" readingOrder="2"/>
    </xf>
    <xf numFmtId="0" fontId="58" fillId="28" borderId="5" xfId="0" applyFont="1" applyFill="1" applyBorder="1" applyAlignment="1">
      <alignment vertical="center" wrapText="1" readingOrder="1"/>
    </xf>
    <xf numFmtId="3" fontId="52" fillId="2" borderId="16" xfId="0" applyNumberFormat="1" applyFont="1" applyFill="1" applyBorder="1" applyAlignment="1">
      <alignment horizontal="center" vertical="center" wrapText="1" readingOrder="1"/>
    </xf>
    <xf numFmtId="3" fontId="52" fillId="2" borderId="18" xfId="0" applyNumberFormat="1" applyFont="1" applyFill="1" applyBorder="1" applyAlignment="1">
      <alignment horizontal="center" vertical="center" wrapText="1" readingOrder="1"/>
    </xf>
    <xf numFmtId="0" fontId="63" fillId="28" borderId="21" xfId="0" applyFont="1" applyFill="1" applyBorder="1" applyAlignment="1">
      <alignment horizontal="center" vertical="center" wrapText="1"/>
    </xf>
    <xf numFmtId="0" fontId="63" fillId="28" borderId="19" xfId="0" applyFont="1" applyFill="1" applyBorder="1" applyAlignment="1">
      <alignment horizontal="center" vertical="center" wrapText="1"/>
    </xf>
    <xf numFmtId="4" fontId="54" fillId="4" borderId="15" xfId="0" applyNumberFormat="1" applyFont="1" applyFill="1" applyBorder="1" applyAlignment="1">
      <alignment horizontal="center" vertical="center" wrapText="1" readingOrder="1"/>
    </xf>
    <xf numFmtId="1" fontId="54" fillId="4" borderId="15" xfId="0" applyNumberFormat="1" applyFont="1" applyFill="1" applyBorder="1" applyAlignment="1">
      <alignment horizontal="center" vertical="center" wrapText="1" readingOrder="1"/>
    </xf>
    <xf numFmtId="0" fontId="61" fillId="0" borderId="0" xfId="0" applyFont="1" applyAlignment="1">
      <alignment vertical="center"/>
    </xf>
    <xf numFmtId="0" fontId="56" fillId="5" borderId="0" xfId="2" applyFont="1" applyFill="1" applyBorder="1" applyAlignment="1">
      <alignment horizontal="right" vertical="center" readingOrder="2"/>
    </xf>
    <xf numFmtId="0" fontId="6" fillId="0" borderId="0" xfId="0" applyFont="1" applyAlignment="1">
      <alignment vertical="top"/>
    </xf>
    <xf numFmtId="0" fontId="55" fillId="4" borderId="22" xfId="0" applyFont="1" applyFill="1" applyBorder="1" applyAlignment="1">
      <alignment vertical="center" wrapText="1" readingOrder="2"/>
    </xf>
    <xf numFmtId="0" fontId="55" fillId="2" borderId="17" xfId="0" applyFont="1" applyFill="1" applyBorder="1" applyAlignment="1">
      <alignment horizontal="right" vertical="center" wrapText="1" readingOrder="2"/>
    </xf>
    <xf numFmtId="164" fontId="52" fillId="2" borderId="16" xfId="0" applyNumberFormat="1" applyFont="1" applyFill="1" applyBorder="1" applyAlignment="1">
      <alignment horizontal="center" vertical="center" wrapText="1" readingOrder="1"/>
    </xf>
    <xf numFmtId="0" fontId="24" fillId="2" borderId="27" xfId="0" applyFont="1" applyFill="1" applyBorder="1" applyAlignment="1">
      <alignment horizontal="center" vertical="center" wrapText="1" readingOrder="1"/>
    </xf>
    <xf numFmtId="0" fontId="24" fillId="2" borderId="28" xfId="0" applyFont="1" applyFill="1" applyBorder="1" applyAlignment="1">
      <alignment horizontal="center" vertical="center" wrapText="1" readingOrder="1"/>
    </xf>
    <xf numFmtId="3" fontId="2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66" fillId="2" borderId="29" xfId="0" applyNumberFormat="1" applyFont="1" applyFill="1" applyBorder="1" applyAlignment="1">
      <alignment horizontal="center" vertical="center" wrapText="1" readingOrder="1"/>
    </xf>
    <xf numFmtId="0" fontId="55" fillId="4" borderId="18" xfId="0" applyFont="1" applyFill="1" applyBorder="1" applyAlignment="1">
      <alignment horizontal="right" vertical="center" wrapText="1" readingOrder="2"/>
    </xf>
    <xf numFmtId="4" fontId="52" fillId="2" borderId="22" xfId="0" applyNumberFormat="1" applyFont="1" applyFill="1" applyBorder="1" applyAlignment="1">
      <alignment horizontal="center" vertical="center" wrapText="1" readingOrder="1"/>
    </xf>
    <xf numFmtId="3" fontId="66" fillId="2" borderId="28" xfId="0" applyNumberFormat="1" applyFont="1" applyFill="1" applyBorder="1" applyAlignment="1" applyProtection="1">
      <alignment horizontal="center" vertical="center" wrapText="1" readingOrder="1"/>
      <protection locked="0"/>
    </xf>
    <xf numFmtId="4" fontId="55" fillId="2" borderId="20" xfId="434" applyNumberFormat="1" applyFont="1" applyFill="1" applyBorder="1" applyAlignment="1" applyProtection="1">
      <alignment horizontal="center" vertical="center" wrapText="1" readingOrder="1"/>
      <protection locked="0"/>
    </xf>
    <xf numFmtId="3" fontId="52" fillId="2" borderId="22" xfId="0" applyNumberFormat="1" applyFont="1" applyFill="1" applyBorder="1" applyAlignment="1">
      <alignment horizontal="center" vertical="center" wrapText="1" readingOrder="1"/>
    </xf>
    <xf numFmtId="0" fontId="0" fillId="3" borderId="0" xfId="0" applyFill="1"/>
    <xf numFmtId="3" fontId="55" fillId="2" borderId="20" xfId="434" applyNumberFormat="1" applyFont="1" applyFill="1" applyBorder="1" applyAlignment="1" applyProtection="1">
      <alignment horizontal="center" vertical="center" wrapText="1" readingOrder="1"/>
      <protection locked="0"/>
    </xf>
    <xf numFmtId="0" fontId="67" fillId="28" borderId="26" xfId="0" applyFont="1" applyFill="1" applyBorder="1" applyAlignment="1">
      <alignment horizontal="center" vertical="center" wrapText="1"/>
    </xf>
    <xf numFmtId="0" fontId="67" fillId="28" borderId="19" xfId="0" applyFont="1" applyFill="1" applyBorder="1" applyAlignment="1">
      <alignment horizontal="center" vertical="center" wrapText="1"/>
    </xf>
    <xf numFmtId="0" fontId="58" fillId="29" borderId="1" xfId="0" applyFont="1" applyFill="1" applyBorder="1" applyAlignment="1">
      <alignment horizontal="center" vertical="center" wrapText="1" readingOrder="2"/>
    </xf>
    <xf numFmtId="0" fontId="58" fillId="29" borderId="30" xfId="0" applyFont="1" applyFill="1" applyBorder="1" applyAlignment="1">
      <alignment horizontal="center" vertical="center" wrapText="1" readingOrder="2"/>
    </xf>
    <xf numFmtId="0" fontId="61" fillId="0" borderId="0" xfId="0" applyFont="1" applyAlignment="1">
      <alignment vertical="center" wrapText="1" readingOrder="1"/>
    </xf>
    <xf numFmtId="0" fontId="68" fillId="5" borderId="0" xfId="2" applyFont="1" applyFill="1" applyBorder="1" applyAlignment="1">
      <alignment horizontal="right" vertical="center" readingOrder="2"/>
    </xf>
    <xf numFmtId="0" fontId="56" fillId="3" borderId="0" xfId="2" applyFont="1" applyFill="1" applyBorder="1" applyAlignment="1">
      <alignment horizontal="right" vertical="center" readingOrder="2"/>
    </xf>
    <xf numFmtId="0" fontId="56" fillId="3" borderId="0" xfId="2" applyFont="1" applyFill="1" applyBorder="1" applyAlignment="1">
      <alignment horizontal="left" vertical="center" readingOrder="1"/>
    </xf>
    <xf numFmtId="0" fontId="56" fillId="5" borderId="0" xfId="2" applyFont="1" applyFill="1" applyBorder="1" applyAlignment="1">
      <alignment horizontal="left" vertical="center" readingOrder="1"/>
    </xf>
    <xf numFmtId="0" fontId="1" fillId="0" borderId="0" xfId="0" applyFont="1"/>
    <xf numFmtId="0" fontId="55" fillId="0" borderId="0" xfId="0" applyFont="1" applyAlignment="1">
      <alignment vertical="center" wrapText="1" readingOrder="1"/>
    </xf>
    <xf numFmtId="0" fontId="68" fillId="0" borderId="0" xfId="2" applyFont="1" applyFill="1" applyBorder="1" applyAlignment="1">
      <alignment horizontal="right" vertical="center" readingOrder="2"/>
    </xf>
    <xf numFmtId="0" fontId="68" fillId="3" borderId="0" xfId="2" applyFont="1" applyFill="1" applyBorder="1" applyAlignment="1">
      <alignment horizontal="right" vertical="center" wrapText="1" readingOrder="2"/>
    </xf>
    <xf numFmtId="0" fontId="68" fillId="5" borderId="0" xfId="2" applyFont="1" applyFill="1" applyBorder="1" applyAlignment="1">
      <alignment horizontal="right" vertical="center" wrapText="1" readingOrder="2"/>
    </xf>
    <xf numFmtId="0" fontId="68" fillId="3" borderId="24" xfId="2" applyFont="1" applyFill="1" applyBorder="1" applyAlignment="1">
      <alignment horizontal="right" vertical="center" readingOrder="2"/>
    </xf>
    <xf numFmtId="3" fontId="66" fillId="2" borderId="29" xfId="0" applyNumberFormat="1" applyFont="1" applyFill="1" applyBorder="1" applyAlignment="1">
      <alignment horizontal="center" vertical="center" wrapText="1" readingOrder="1"/>
    </xf>
    <xf numFmtId="4" fontId="66" fillId="2" borderId="29" xfId="0" applyNumberFormat="1" applyFont="1" applyFill="1" applyBorder="1" applyAlignment="1">
      <alignment horizontal="center" vertical="center" wrapText="1" readingOrder="1"/>
    </xf>
    <xf numFmtId="0" fontId="55" fillId="2" borderId="22" xfId="0" applyFont="1" applyFill="1" applyBorder="1" applyAlignment="1">
      <alignment horizontal="right" vertical="center" wrapText="1" readingOrder="2"/>
    </xf>
    <xf numFmtId="3" fontId="55" fillId="2" borderId="20" xfId="434" applyNumberFormat="1" applyFont="1" applyFill="1" applyBorder="1" applyAlignment="1">
      <alignment horizontal="center" vertical="center" wrapText="1" readingOrder="1"/>
    </xf>
    <xf numFmtId="4" fontId="55" fillId="2" borderId="20" xfId="434" applyNumberFormat="1" applyFont="1" applyFill="1" applyBorder="1" applyAlignment="1">
      <alignment horizontal="center" vertical="center" wrapText="1" readingOrder="1"/>
    </xf>
    <xf numFmtId="3" fontId="66" fillId="2" borderId="28" xfId="0" applyNumberFormat="1" applyFont="1" applyFill="1" applyBorder="1" applyAlignment="1">
      <alignment horizontal="center" vertical="center" wrapText="1" readingOrder="1"/>
    </xf>
    <xf numFmtId="0" fontId="54" fillId="0" borderId="0" xfId="0" applyFont="1" applyAlignment="1">
      <alignment vertical="top" wrapText="1" readingOrder="1"/>
    </xf>
    <xf numFmtId="0" fontId="64" fillId="28" borderId="0" xfId="0" applyFont="1" applyFill="1" applyAlignment="1">
      <alignment horizontal="center" vertical="center" wrapText="1"/>
    </xf>
    <xf numFmtId="0" fontId="68" fillId="3" borderId="24" xfId="2" applyFont="1" applyFill="1" applyBorder="1" applyAlignment="1">
      <alignment horizontal="left" vertical="center" readingOrder="1"/>
    </xf>
    <xf numFmtId="0" fontId="56" fillId="5" borderId="0" xfId="2" applyFont="1" applyFill="1" applyAlignment="1">
      <alignment horizontal="left" vertical="center" wrapText="1" readingOrder="1"/>
    </xf>
    <xf numFmtId="0" fontId="68" fillId="5" borderId="4" xfId="2" applyFont="1" applyFill="1" applyBorder="1" applyAlignment="1">
      <alignment horizontal="left" vertical="center" readingOrder="1"/>
    </xf>
    <xf numFmtId="0" fontId="68" fillId="3" borderId="0" xfId="2" applyFont="1" applyFill="1" applyAlignment="1">
      <alignment horizontal="left" vertical="center" wrapText="1" readingOrder="1"/>
    </xf>
    <xf numFmtId="0" fontId="68" fillId="5" borderId="0" xfId="2" applyFont="1" applyFill="1" applyBorder="1" applyAlignment="1">
      <alignment horizontal="left" vertical="center" wrapText="1" readingOrder="1"/>
    </xf>
    <xf numFmtId="0" fontId="62" fillId="28" borderId="0" xfId="2" applyFont="1" applyFill="1" applyBorder="1" applyAlignment="1">
      <alignment horizontal="center" vertical="center" wrapText="1" readingOrder="2"/>
    </xf>
    <xf numFmtId="0" fontId="62" fillId="28" borderId="0" xfId="2" applyFont="1" applyFill="1" applyBorder="1" applyAlignment="1">
      <alignment horizontal="center" vertical="center" readingOrder="2"/>
    </xf>
    <xf numFmtId="0" fontId="68" fillId="3" borderId="0" xfId="2" applyFont="1" applyFill="1" applyBorder="1" applyAlignment="1">
      <alignment horizontal="left" vertical="center" readingOrder="2"/>
    </xf>
    <xf numFmtId="0" fontId="68" fillId="3" borderId="0" xfId="2" applyFont="1" applyFill="1" applyBorder="1" applyAlignment="1">
      <alignment horizontal="left" vertical="center" readingOrder="1"/>
    </xf>
    <xf numFmtId="0" fontId="68" fillId="5" borderId="0" xfId="2" applyFont="1" applyFill="1" applyBorder="1" applyAlignment="1">
      <alignment horizontal="left" vertical="center" readingOrder="1"/>
    </xf>
    <xf numFmtId="0" fontId="68" fillId="5" borderId="0" xfId="2" applyFont="1" applyFill="1" applyBorder="1" applyAlignment="1">
      <alignment horizontal="left" vertical="center" readingOrder="2"/>
    </xf>
    <xf numFmtId="0" fontId="61" fillId="0" borderId="0" xfId="0" applyFont="1" applyAlignment="1">
      <alignment horizontal="center" vertical="center" wrapText="1"/>
    </xf>
    <xf numFmtId="0" fontId="71" fillId="0" borderId="0" xfId="0" applyFont="1" applyAlignment="1">
      <alignment horizontal="right" vertical="top" readingOrder="2"/>
    </xf>
    <xf numFmtId="0" fontId="54" fillId="0" borderId="0" xfId="0" applyFont="1" applyAlignment="1">
      <alignment horizontal="left" vertical="top" wrapText="1" readingOrder="1"/>
    </xf>
    <xf numFmtId="0" fontId="61" fillId="0" borderId="0" xfId="0" applyFont="1" applyAlignment="1">
      <alignment horizontal="center" vertical="center" wrapText="1" readingOrder="1"/>
    </xf>
    <xf numFmtId="0" fontId="61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4" fillId="0" borderId="0" xfId="0" applyFont="1" applyAlignment="1">
      <alignment horizontal="right" vertical="center" wrapText="1" readingOrder="2"/>
    </xf>
    <xf numFmtId="0" fontId="72" fillId="28" borderId="33" xfId="0" applyFont="1" applyFill="1" applyBorder="1" applyAlignment="1">
      <alignment vertical="center" wrapText="1" readingOrder="2"/>
    </xf>
    <xf numFmtId="0" fontId="73" fillId="30" borderId="34" xfId="0" applyFont="1" applyFill="1" applyBorder="1" applyAlignment="1">
      <alignment horizontal="center" vertical="center" wrapText="1" readingOrder="2"/>
    </xf>
    <xf numFmtId="0" fontId="73" fillId="28" borderId="35" xfId="0" applyFont="1" applyFill="1" applyBorder="1" applyAlignment="1">
      <alignment horizontal="center" vertical="center" wrapText="1" readingOrder="2"/>
    </xf>
    <xf numFmtId="0" fontId="73" fillId="28" borderId="36" xfId="0" applyFont="1" applyFill="1" applyBorder="1" applyAlignment="1">
      <alignment horizontal="center" vertical="center" wrapText="1" readingOrder="2"/>
    </xf>
    <xf numFmtId="0" fontId="73" fillId="28" borderId="1" xfId="0" applyFont="1" applyFill="1" applyBorder="1" applyAlignment="1">
      <alignment horizontal="center" vertical="center" wrapText="1" readingOrder="2"/>
    </xf>
    <xf numFmtId="0" fontId="73" fillId="30" borderId="33" xfId="0" applyFont="1" applyFill="1" applyBorder="1" applyAlignment="1">
      <alignment horizontal="center" vertical="center" wrapText="1" readingOrder="1"/>
    </xf>
    <xf numFmtId="0" fontId="73" fillId="30" borderId="36" xfId="0" applyFont="1" applyFill="1" applyBorder="1" applyAlignment="1">
      <alignment horizontal="center" vertical="center" wrapText="1" readingOrder="2"/>
    </xf>
    <xf numFmtId="0" fontId="73" fillId="30" borderId="1" xfId="0" applyFont="1" applyFill="1" applyBorder="1" applyAlignment="1">
      <alignment horizontal="center" vertical="center" wrapText="1" readingOrder="2"/>
    </xf>
    <xf numFmtId="0" fontId="63" fillId="28" borderId="1" xfId="0" applyFont="1" applyFill="1" applyBorder="1" applyAlignment="1">
      <alignment horizontal="center" vertical="center" wrapText="1"/>
    </xf>
    <xf numFmtId="0" fontId="55" fillId="4" borderId="20" xfId="0" applyFont="1" applyFill="1" applyBorder="1" applyAlignment="1">
      <alignment vertical="center" wrapText="1" readingOrder="2"/>
    </xf>
    <xf numFmtId="0" fontId="75" fillId="28" borderId="32" xfId="0" applyFont="1" applyFill="1" applyBorder="1" applyAlignment="1">
      <alignment horizontal="center" vertical="center" wrapText="1" readingOrder="2"/>
    </xf>
    <xf numFmtId="3" fontId="76" fillId="2" borderId="1" xfId="0" applyNumberFormat="1" applyFont="1" applyFill="1" applyBorder="1" applyAlignment="1">
      <alignment horizontal="center" vertical="center" wrapText="1" readingOrder="1"/>
    </xf>
    <xf numFmtId="3" fontId="24" fillId="31" borderId="1" xfId="0" applyNumberFormat="1" applyFont="1" applyFill="1" applyBorder="1" applyAlignment="1">
      <alignment horizontal="center" vertical="center" wrapText="1" readingOrder="1"/>
    </xf>
    <xf numFmtId="4" fontId="24" fillId="31" borderId="1" xfId="0" applyNumberFormat="1" applyFont="1" applyFill="1" applyBorder="1" applyAlignment="1">
      <alignment horizontal="center" vertical="center" wrapText="1" readingOrder="1"/>
    </xf>
    <xf numFmtId="3" fontId="77" fillId="31" borderId="37" xfId="0" applyNumberFormat="1" applyFont="1" applyFill="1" applyBorder="1" applyAlignment="1">
      <alignment horizontal="center" vertical="center" wrapText="1" readingOrder="1"/>
    </xf>
    <xf numFmtId="0" fontId="75" fillId="28" borderId="38" xfId="0" applyFont="1" applyFill="1" applyBorder="1" applyAlignment="1">
      <alignment horizontal="center" vertical="center" wrapText="1" readingOrder="2"/>
    </xf>
    <xf numFmtId="3" fontId="24" fillId="2" borderId="1" xfId="0" applyNumberFormat="1" applyFont="1" applyFill="1" applyBorder="1" applyAlignment="1">
      <alignment horizontal="center" vertical="center" wrapText="1" readingOrder="1"/>
    </xf>
    <xf numFmtId="4" fontId="24" fillId="2" borderId="1" xfId="0" applyNumberFormat="1" applyFont="1" applyFill="1" applyBorder="1" applyAlignment="1">
      <alignment horizontal="center" vertical="center" wrapText="1" readingOrder="1"/>
    </xf>
    <xf numFmtId="3" fontId="77" fillId="31" borderId="1" xfId="0" applyNumberFormat="1" applyFont="1" applyFill="1" applyBorder="1" applyAlignment="1">
      <alignment horizontal="center" vertical="center" wrapText="1" readingOrder="1"/>
    </xf>
    <xf numFmtId="0" fontId="75" fillId="28" borderId="39" xfId="0" applyFont="1" applyFill="1" applyBorder="1" applyAlignment="1">
      <alignment horizontal="center" vertical="center" wrapText="1" readingOrder="2"/>
    </xf>
    <xf numFmtId="0" fontId="75" fillId="30" borderId="40" xfId="0" applyFont="1" applyFill="1" applyBorder="1" applyAlignment="1">
      <alignment horizontal="center" vertical="center" wrapText="1" readingOrder="2"/>
    </xf>
    <xf numFmtId="0" fontId="75" fillId="30" borderId="38" xfId="0" applyFont="1" applyFill="1" applyBorder="1" applyAlignment="1">
      <alignment horizontal="center" vertical="center" wrapText="1" readingOrder="2"/>
    </xf>
    <xf numFmtId="0" fontId="75" fillId="30" borderId="39" xfId="0" applyFont="1" applyFill="1" applyBorder="1" applyAlignment="1">
      <alignment horizontal="center" vertical="center" wrapText="1" readingOrder="2"/>
    </xf>
    <xf numFmtId="3" fontId="77" fillId="31" borderId="30" xfId="0" applyNumberFormat="1" applyFont="1" applyFill="1" applyBorder="1" applyAlignment="1">
      <alignment horizontal="center" vertical="center" wrapText="1" readingOrder="1"/>
    </xf>
    <xf numFmtId="0" fontId="75" fillId="28" borderId="40" xfId="0" applyFont="1" applyFill="1" applyBorder="1" applyAlignment="1">
      <alignment horizontal="center" vertical="center" wrapText="1" readingOrder="2"/>
    </xf>
    <xf numFmtId="3" fontId="24" fillId="2" borderId="30" xfId="0" applyNumberFormat="1" applyFont="1" applyFill="1" applyBorder="1" applyAlignment="1">
      <alignment horizontal="center" vertical="center" wrapText="1" readingOrder="1"/>
    </xf>
    <xf numFmtId="4" fontId="24" fillId="2" borderId="30" xfId="0" applyNumberFormat="1" applyFont="1" applyFill="1" applyBorder="1" applyAlignment="1">
      <alignment horizontal="center" vertical="center" wrapText="1" readingOrder="1"/>
    </xf>
    <xf numFmtId="3" fontId="24" fillId="32" borderId="1" xfId="0" applyNumberFormat="1" applyFont="1" applyFill="1" applyBorder="1" applyAlignment="1">
      <alignment horizontal="center" vertical="center" wrapText="1" readingOrder="1"/>
    </xf>
    <xf numFmtId="4" fontId="24" fillId="32" borderId="1" xfId="0" applyNumberFormat="1" applyFont="1" applyFill="1" applyBorder="1" applyAlignment="1">
      <alignment horizontal="center" vertical="center" wrapText="1" readingOrder="1"/>
    </xf>
    <xf numFmtId="3" fontId="24" fillId="32" borderId="41" xfId="0" applyNumberFormat="1" applyFont="1" applyFill="1" applyBorder="1" applyAlignment="1">
      <alignment horizontal="center" vertical="center" wrapText="1" readingOrder="1"/>
    </xf>
    <xf numFmtId="4" fontId="24" fillId="32" borderId="41" xfId="0" applyNumberFormat="1" applyFont="1" applyFill="1" applyBorder="1" applyAlignment="1">
      <alignment horizontal="center" vertical="center" wrapText="1" readingOrder="1"/>
    </xf>
    <xf numFmtId="3" fontId="24" fillId="2" borderId="41" xfId="0" applyNumberFormat="1" applyFont="1" applyFill="1" applyBorder="1" applyAlignment="1">
      <alignment horizontal="center" vertical="center" wrapText="1" readingOrder="1"/>
    </xf>
    <xf numFmtId="3" fontId="24" fillId="31" borderId="30" xfId="0" applyNumberFormat="1" applyFont="1" applyFill="1" applyBorder="1" applyAlignment="1">
      <alignment horizontal="center" vertical="center" wrapText="1" readingOrder="1"/>
    </xf>
    <xf numFmtId="4" fontId="24" fillId="31" borderId="30" xfId="0" applyNumberFormat="1" applyFont="1" applyFill="1" applyBorder="1" applyAlignment="1">
      <alignment horizontal="center" vertical="center" wrapText="1" readingOrder="1"/>
    </xf>
  </cellXfs>
  <cellStyles count="1277">
    <cellStyle name="20% - Accent1 2" xfId="24" xr:uid="{00000000-0005-0000-0000-000000000000}"/>
    <cellStyle name="20% - Accent1 3" xfId="27" xr:uid="{00000000-0005-0000-0000-000001000000}"/>
    <cellStyle name="20% - Accent1 4" xfId="30" xr:uid="{00000000-0005-0000-0000-000002000000}"/>
    <cellStyle name="20% - Accent1 5" xfId="34" xr:uid="{00000000-0005-0000-0000-000003000000}"/>
    <cellStyle name="20% - Accent1 6" xfId="32" xr:uid="{00000000-0005-0000-0000-000004000000}"/>
    <cellStyle name="20% - Accent2 2" xfId="29" xr:uid="{00000000-0005-0000-0000-000005000000}"/>
    <cellStyle name="20% - Accent2 3" xfId="25" xr:uid="{00000000-0005-0000-0000-000006000000}"/>
    <cellStyle name="20% - Accent2 4" xfId="28" xr:uid="{00000000-0005-0000-0000-000007000000}"/>
    <cellStyle name="20% - Accent2 5" xfId="31" xr:uid="{00000000-0005-0000-0000-000008000000}"/>
    <cellStyle name="20% - Accent2 6" xfId="35" xr:uid="{00000000-0005-0000-0000-000009000000}"/>
    <cellStyle name="20% - Accent3 2" xfId="36" xr:uid="{00000000-0005-0000-0000-00000A000000}"/>
    <cellStyle name="20% - Accent3 3" xfId="37" xr:uid="{00000000-0005-0000-0000-00000B000000}"/>
    <cellStyle name="20% - Accent3 4" xfId="38" xr:uid="{00000000-0005-0000-0000-00000C000000}"/>
    <cellStyle name="20% - Accent3 5" xfId="39" xr:uid="{00000000-0005-0000-0000-00000D000000}"/>
    <cellStyle name="20% - Accent3 6" xfId="40" xr:uid="{00000000-0005-0000-0000-00000E000000}"/>
    <cellStyle name="20% - Accent4 2" xfId="41" xr:uid="{00000000-0005-0000-0000-00000F000000}"/>
    <cellStyle name="20% - Accent4 3" xfId="42" xr:uid="{00000000-0005-0000-0000-000010000000}"/>
    <cellStyle name="20% - Accent4 4" xfId="43" xr:uid="{00000000-0005-0000-0000-000011000000}"/>
    <cellStyle name="20% - Accent4 5" xfId="44" xr:uid="{00000000-0005-0000-0000-000012000000}"/>
    <cellStyle name="20% - Accent4 6" xfId="45" xr:uid="{00000000-0005-0000-0000-000013000000}"/>
    <cellStyle name="20% - Accent5 2" xfId="46" xr:uid="{00000000-0005-0000-0000-000014000000}"/>
    <cellStyle name="20% - Accent5 3" xfId="47" xr:uid="{00000000-0005-0000-0000-000015000000}"/>
    <cellStyle name="20% - Accent5 4" xfId="48" xr:uid="{00000000-0005-0000-0000-000016000000}"/>
    <cellStyle name="20% - Accent5 5" xfId="49" xr:uid="{00000000-0005-0000-0000-000017000000}"/>
    <cellStyle name="20% - Accent5 6" xfId="50" xr:uid="{00000000-0005-0000-0000-000018000000}"/>
    <cellStyle name="20% - Accent6 2" xfId="51" xr:uid="{00000000-0005-0000-0000-000019000000}"/>
    <cellStyle name="20% - Accent6 3" xfId="52" xr:uid="{00000000-0005-0000-0000-00001A000000}"/>
    <cellStyle name="20% - Accent6 4" xfId="53" xr:uid="{00000000-0005-0000-0000-00001B000000}"/>
    <cellStyle name="20% - Accent6 5" xfId="54" xr:uid="{00000000-0005-0000-0000-00001C000000}"/>
    <cellStyle name="20% - Accent6 6" xfId="55" xr:uid="{00000000-0005-0000-0000-00001D000000}"/>
    <cellStyle name="40% - Accent1 2" xfId="56" xr:uid="{00000000-0005-0000-0000-00001E000000}"/>
    <cellStyle name="40% - Accent1 3" xfId="57" xr:uid="{00000000-0005-0000-0000-00001F000000}"/>
    <cellStyle name="40% - Accent1 4" xfId="58" xr:uid="{00000000-0005-0000-0000-000020000000}"/>
    <cellStyle name="40% - Accent1 5" xfId="59" xr:uid="{00000000-0005-0000-0000-000021000000}"/>
    <cellStyle name="40% - Accent1 6" xfId="60" xr:uid="{00000000-0005-0000-0000-000022000000}"/>
    <cellStyle name="40% - Accent2 2" xfId="61" xr:uid="{00000000-0005-0000-0000-000023000000}"/>
    <cellStyle name="40% - Accent2 3" xfId="62" xr:uid="{00000000-0005-0000-0000-000024000000}"/>
    <cellStyle name="40% - Accent2 4" xfId="63" xr:uid="{00000000-0005-0000-0000-000025000000}"/>
    <cellStyle name="40% - Accent2 5" xfId="64" xr:uid="{00000000-0005-0000-0000-000026000000}"/>
    <cellStyle name="40% - Accent2 6" xfId="65" xr:uid="{00000000-0005-0000-0000-000027000000}"/>
    <cellStyle name="40% - Accent3 2" xfId="66" xr:uid="{00000000-0005-0000-0000-000028000000}"/>
    <cellStyle name="40% - Accent3 3" xfId="67" xr:uid="{00000000-0005-0000-0000-000029000000}"/>
    <cellStyle name="40% - Accent3 4" xfId="68" xr:uid="{00000000-0005-0000-0000-00002A000000}"/>
    <cellStyle name="40% - Accent3 5" xfId="69" xr:uid="{00000000-0005-0000-0000-00002B000000}"/>
    <cellStyle name="40% - Accent3 6" xfId="70" xr:uid="{00000000-0005-0000-0000-00002C000000}"/>
    <cellStyle name="40% - Accent4 2" xfId="71" xr:uid="{00000000-0005-0000-0000-00002D000000}"/>
    <cellStyle name="40% - Accent4 3" xfId="72" xr:uid="{00000000-0005-0000-0000-00002E000000}"/>
    <cellStyle name="40% - Accent4 4" xfId="73" xr:uid="{00000000-0005-0000-0000-00002F000000}"/>
    <cellStyle name="40% - Accent4 5" xfId="74" xr:uid="{00000000-0005-0000-0000-000030000000}"/>
    <cellStyle name="40% - Accent4 6" xfId="75" xr:uid="{00000000-0005-0000-0000-000031000000}"/>
    <cellStyle name="40% - Accent5 2" xfId="76" xr:uid="{00000000-0005-0000-0000-000032000000}"/>
    <cellStyle name="40% - Accent5 3" xfId="77" xr:uid="{00000000-0005-0000-0000-000033000000}"/>
    <cellStyle name="40% - Accent5 4" xfId="78" xr:uid="{00000000-0005-0000-0000-000034000000}"/>
    <cellStyle name="40% - Accent5 5" xfId="79" xr:uid="{00000000-0005-0000-0000-000035000000}"/>
    <cellStyle name="40% - Accent5 6" xfId="80" xr:uid="{00000000-0005-0000-0000-000036000000}"/>
    <cellStyle name="40% - Accent6 2" xfId="81" xr:uid="{00000000-0005-0000-0000-000037000000}"/>
    <cellStyle name="40% - Accent6 3" xfId="82" xr:uid="{00000000-0005-0000-0000-000038000000}"/>
    <cellStyle name="40% - Accent6 4" xfId="83" xr:uid="{00000000-0005-0000-0000-000039000000}"/>
    <cellStyle name="40% - Accent6 5" xfId="84" xr:uid="{00000000-0005-0000-0000-00003A000000}"/>
    <cellStyle name="40% - Accent6 6" xfId="85" xr:uid="{00000000-0005-0000-0000-00003B000000}"/>
    <cellStyle name="60% - Accent1 2" xfId="86" xr:uid="{00000000-0005-0000-0000-00003C000000}"/>
    <cellStyle name="60% - Accent1 3" xfId="87" xr:uid="{00000000-0005-0000-0000-00003D000000}"/>
    <cellStyle name="60% - Accent1 4" xfId="88" xr:uid="{00000000-0005-0000-0000-00003E000000}"/>
    <cellStyle name="60% - Accent1 5" xfId="89" xr:uid="{00000000-0005-0000-0000-00003F000000}"/>
    <cellStyle name="60% - Accent1 6" xfId="90" xr:uid="{00000000-0005-0000-0000-000040000000}"/>
    <cellStyle name="60% - Accent2 2" xfId="91" xr:uid="{00000000-0005-0000-0000-000041000000}"/>
    <cellStyle name="60% - Accent2 3" xfId="92" xr:uid="{00000000-0005-0000-0000-000042000000}"/>
    <cellStyle name="60% - Accent2 4" xfId="93" xr:uid="{00000000-0005-0000-0000-000043000000}"/>
    <cellStyle name="60% - Accent2 5" xfId="94" xr:uid="{00000000-0005-0000-0000-000044000000}"/>
    <cellStyle name="60% - Accent2 6" xfId="95" xr:uid="{00000000-0005-0000-0000-000045000000}"/>
    <cellStyle name="60% - Accent3 2" xfId="96" xr:uid="{00000000-0005-0000-0000-000046000000}"/>
    <cellStyle name="60% - Accent3 3" xfId="97" xr:uid="{00000000-0005-0000-0000-000047000000}"/>
    <cellStyle name="60% - Accent3 4" xfId="98" xr:uid="{00000000-0005-0000-0000-000048000000}"/>
    <cellStyle name="60% - Accent3 5" xfId="99" xr:uid="{00000000-0005-0000-0000-000049000000}"/>
    <cellStyle name="60% - Accent3 6" xfId="100" xr:uid="{00000000-0005-0000-0000-00004A000000}"/>
    <cellStyle name="60% - Accent4 2" xfId="101" xr:uid="{00000000-0005-0000-0000-00004B000000}"/>
    <cellStyle name="60% - Accent4 3" xfId="102" xr:uid="{00000000-0005-0000-0000-00004C000000}"/>
    <cellStyle name="60% - Accent4 4" xfId="103" xr:uid="{00000000-0005-0000-0000-00004D000000}"/>
    <cellStyle name="60% - Accent4 5" xfId="104" xr:uid="{00000000-0005-0000-0000-00004E000000}"/>
    <cellStyle name="60% - Accent4 6" xfId="105" xr:uid="{00000000-0005-0000-0000-00004F000000}"/>
    <cellStyle name="60% - Accent5 2" xfId="106" xr:uid="{00000000-0005-0000-0000-000050000000}"/>
    <cellStyle name="60% - Accent5 3" xfId="107" xr:uid="{00000000-0005-0000-0000-000051000000}"/>
    <cellStyle name="60% - Accent5 4" xfId="108" xr:uid="{00000000-0005-0000-0000-000052000000}"/>
    <cellStyle name="60% - Accent5 5" xfId="109" xr:uid="{00000000-0005-0000-0000-000053000000}"/>
    <cellStyle name="60% - Accent5 6" xfId="110" xr:uid="{00000000-0005-0000-0000-000054000000}"/>
    <cellStyle name="60% - Accent6 2" xfId="111" xr:uid="{00000000-0005-0000-0000-000055000000}"/>
    <cellStyle name="60% - Accent6 3" xfId="112" xr:uid="{00000000-0005-0000-0000-000056000000}"/>
    <cellStyle name="60% - Accent6 4" xfId="113" xr:uid="{00000000-0005-0000-0000-000057000000}"/>
    <cellStyle name="60% - Accent6 5" xfId="114" xr:uid="{00000000-0005-0000-0000-000058000000}"/>
    <cellStyle name="60% - Accent6 6" xfId="115" xr:uid="{00000000-0005-0000-0000-000059000000}"/>
    <cellStyle name="Accent1 2" xfId="116" xr:uid="{00000000-0005-0000-0000-00005A000000}"/>
    <cellStyle name="Accent1 3" xfId="117" xr:uid="{00000000-0005-0000-0000-00005B000000}"/>
    <cellStyle name="Accent1 4" xfId="118" xr:uid="{00000000-0005-0000-0000-00005C000000}"/>
    <cellStyle name="Accent1 5" xfId="119" xr:uid="{00000000-0005-0000-0000-00005D000000}"/>
    <cellStyle name="Accent1 6" xfId="120" xr:uid="{00000000-0005-0000-0000-00005E000000}"/>
    <cellStyle name="Accent2 2" xfId="121" xr:uid="{00000000-0005-0000-0000-00005F000000}"/>
    <cellStyle name="Accent2 3" xfId="122" xr:uid="{00000000-0005-0000-0000-000060000000}"/>
    <cellStyle name="Accent2 4" xfId="123" xr:uid="{00000000-0005-0000-0000-000061000000}"/>
    <cellStyle name="Accent2 5" xfId="124" xr:uid="{00000000-0005-0000-0000-000062000000}"/>
    <cellStyle name="Accent2 6" xfId="125" xr:uid="{00000000-0005-0000-0000-000063000000}"/>
    <cellStyle name="Accent3 2" xfId="126" xr:uid="{00000000-0005-0000-0000-000064000000}"/>
    <cellStyle name="Accent3 3" xfId="127" xr:uid="{00000000-0005-0000-0000-000065000000}"/>
    <cellStyle name="Accent3 4" xfId="128" xr:uid="{00000000-0005-0000-0000-000066000000}"/>
    <cellStyle name="Accent3 5" xfId="129" xr:uid="{00000000-0005-0000-0000-000067000000}"/>
    <cellStyle name="Accent3 6" xfId="130" xr:uid="{00000000-0005-0000-0000-000068000000}"/>
    <cellStyle name="Accent4 2" xfId="131" xr:uid="{00000000-0005-0000-0000-000069000000}"/>
    <cellStyle name="Accent4 3" xfId="132" xr:uid="{00000000-0005-0000-0000-00006A000000}"/>
    <cellStyle name="Accent4 4" xfId="133" xr:uid="{00000000-0005-0000-0000-00006B000000}"/>
    <cellStyle name="Accent4 5" xfId="134" xr:uid="{00000000-0005-0000-0000-00006C000000}"/>
    <cellStyle name="Accent4 6" xfId="135" xr:uid="{00000000-0005-0000-0000-00006D000000}"/>
    <cellStyle name="Accent5 2" xfId="136" xr:uid="{00000000-0005-0000-0000-00006E000000}"/>
    <cellStyle name="Accent5 3" xfId="137" xr:uid="{00000000-0005-0000-0000-00006F000000}"/>
    <cellStyle name="Accent5 4" xfId="138" xr:uid="{00000000-0005-0000-0000-000070000000}"/>
    <cellStyle name="Accent5 5" xfId="139" xr:uid="{00000000-0005-0000-0000-000071000000}"/>
    <cellStyle name="Accent5 6" xfId="140" xr:uid="{00000000-0005-0000-0000-000072000000}"/>
    <cellStyle name="Accent6 2" xfId="141" xr:uid="{00000000-0005-0000-0000-000073000000}"/>
    <cellStyle name="Accent6 3" xfId="142" xr:uid="{00000000-0005-0000-0000-000074000000}"/>
    <cellStyle name="Accent6 4" xfId="143" xr:uid="{00000000-0005-0000-0000-000075000000}"/>
    <cellStyle name="Accent6 5" xfId="144" xr:uid="{00000000-0005-0000-0000-000076000000}"/>
    <cellStyle name="Accent6 6" xfId="145" xr:uid="{00000000-0005-0000-0000-000077000000}"/>
    <cellStyle name="Bad 2" xfId="146" xr:uid="{00000000-0005-0000-0000-000078000000}"/>
    <cellStyle name="Bad 3" xfId="147" xr:uid="{00000000-0005-0000-0000-000079000000}"/>
    <cellStyle name="Bad 4" xfId="148" xr:uid="{00000000-0005-0000-0000-00007A000000}"/>
    <cellStyle name="Bad 5" xfId="149" xr:uid="{00000000-0005-0000-0000-00007B000000}"/>
    <cellStyle name="Bad 6" xfId="150" xr:uid="{00000000-0005-0000-0000-00007C000000}"/>
    <cellStyle name="Calculation 2" xfId="151" xr:uid="{00000000-0005-0000-0000-00007D000000}"/>
    <cellStyle name="Calculation 3" xfId="152" xr:uid="{00000000-0005-0000-0000-00007E000000}"/>
    <cellStyle name="Calculation 4" xfId="153" xr:uid="{00000000-0005-0000-0000-00007F000000}"/>
    <cellStyle name="Calculation 5" xfId="154" xr:uid="{00000000-0005-0000-0000-000080000000}"/>
    <cellStyle name="Calculation 6" xfId="155" xr:uid="{00000000-0005-0000-0000-000081000000}"/>
    <cellStyle name="Check Cell 2" xfId="156" xr:uid="{00000000-0005-0000-0000-000082000000}"/>
    <cellStyle name="Check Cell 3" xfId="157" xr:uid="{00000000-0005-0000-0000-000083000000}"/>
    <cellStyle name="Check Cell 4" xfId="158" xr:uid="{00000000-0005-0000-0000-000084000000}"/>
    <cellStyle name="Check Cell 5" xfId="159" xr:uid="{00000000-0005-0000-0000-000085000000}"/>
    <cellStyle name="Check Cell 6" xfId="160" xr:uid="{00000000-0005-0000-0000-000086000000}"/>
    <cellStyle name="Comma 10" xfId="342" xr:uid="{00000000-0005-0000-0000-000088000000}"/>
    <cellStyle name="Comma 10 2" xfId="347" xr:uid="{00000000-0005-0000-0000-000089000000}"/>
    <cellStyle name="Comma 10 2 2" xfId="811" xr:uid="{00000000-0005-0000-0000-00008A000000}"/>
    <cellStyle name="Comma 10 2 3" xfId="1246" xr:uid="{00000000-0005-0000-0000-00008B000000}"/>
    <cellStyle name="Comma 10 3" xfId="810" xr:uid="{00000000-0005-0000-0000-00008C000000}"/>
    <cellStyle name="Comma 10 4" xfId="1245" xr:uid="{00000000-0005-0000-0000-00008D000000}"/>
    <cellStyle name="Comma 11" xfId="388" xr:uid="{00000000-0005-0000-0000-00008E000000}"/>
    <cellStyle name="Comma 11 2" xfId="429" xr:uid="{00000000-0005-0000-0000-00008F000000}"/>
    <cellStyle name="Comma 11 2 2" xfId="545" xr:uid="{00000000-0005-0000-0000-000090000000}"/>
    <cellStyle name="Comma 11 2 2 2" xfId="756" xr:uid="{00000000-0005-0000-0000-000091000000}"/>
    <cellStyle name="Comma 11 2 2 2 2" xfId="1195" xr:uid="{00000000-0005-0000-0000-000092000000}"/>
    <cellStyle name="Comma 11 2 2 3" xfId="984" xr:uid="{00000000-0005-0000-0000-000093000000}"/>
    <cellStyle name="Comma 11 2 3" xfId="644" xr:uid="{00000000-0005-0000-0000-000094000000}"/>
    <cellStyle name="Comma 11 2 3 2" xfId="1083" xr:uid="{00000000-0005-0000-0000-000095000000}"/>
    <cellStyle name="Comma 11 2 4" xfId="871" xr:uid="{00000000-0005-0000-0000-000096000000}"/>
    <cellStyle name="Comma 11 3" xfId="505" xr:uid="{00000000-0005-0000-0000-000097000000}"/>
    <cellStyle name="Comma 11 3 2" xfId="716" xr:uid="{00000000-0005-0000-0000-000098000000}"/>
    <cellStyle name="Comma 11 3 2 2" xfId="1155" xr:uid="{00000000-0005-0000-0000-000099000000}"/>
    <cellStyle name="Comma 11 3 3" xfId="944" xr:uid="{00000000-0005-0000-0000-00009A000000}"/>
    <cellStyle name="Comma 11 4" xfId="604" xr:uid="{00000000-0005-0000-0000-00009B000000}"/>
    <cellStyle name="Comma 11 4 2" xfId="1043" xr:uid="{00000000-0005-0000-0000-00009C000000}"/>
    <cellStyle name="Comma 11 5" xfId="830" xr:uid="{00000000-0005-0000-0000-00009D000000}"/>
    <cellStyle name="Comma 11 6" xfId="1265" xr:uid="{00000000-0005-0000-0000-00009E000000}"/>
    <cellStyle name="Comma 12" xfId="390" xr:uid="{00000000-0005-0000-0000-00009F000000}"/>
    <cellStyle name="Comma 12 2" xfId="431" xr:uid="{00000000-0005-0000-0000-0000A0000000}"/>
    <cellStyle name="Comma 12 2 2" xfId="547" xr:uid="{00000000-0005-0000-0000-0000A1000000}"/>
    <cellStyle name="Comma 12 2 2 2" xfId="758" xr:uid="{00000000-0005-0000-0000-0000A2000000}"/>
    <cellStyle name="Comma 12 2 2 2 2" xfId="1197" xr:uid="{00000000-0005-0000-0000-0000A3000000}"/>
    <cellStyle name="Comma 12 2 2 3" xfId="986" xr:uid="{00000000-0005-0000-0000-0000A4000000}"/>
    <cellStyle name="Comma 12 2 3" xfId="646" xr:uid="{00000000-0005-0000-0000-0000A5000000}"/>
    <cellStyle name="Comma 12 2 3 2" xfId="1085" xr:uid="{00000000-0005-0000-0000-0000A6000000}"/>
    <cellStyle name="Comma 12 2 4" xfId="873" xr:uid="{00000000-0005-0000-0000-0000A7000000}"/>
    <cellStyle name="Comma 12 3" xfId="507" xr:uid="{00000000-0005-0000-0000-0000A8000000}"/>
    <cellStyle name="Comma 12 3 2" xfId="718" xr:uid="{00000000-0005-0000-0000-0000A9000000}"/>
    <cellStyle name="Comma 12 3 2 2" xfId="1157" xr:uid="{00000000-0005-0000-0000-0000AA000000}"/>
    <cellStyle name="Comma 12 3 3" xfId="946" xr:uid="{00000000-0005-0000-0000-0000AB000000}"/>
    <cellStyle name="Comma 12 4" xfId="606" xr:uid="{00000000-0005-0000-0000-0000AC000000}"/>
    <cellStyle name="Comma 12 4 2" xfId="1045" xr:uid="{00000000-0005-0000-0000-0000AD000000}"/>
    <cellStyle name="Comma 12 5" xfId="832" xr:uid="{00000000-0005-0000-0000-0000AE000000}"/>
    <cellStyle name="Comma 12 6" xfId="1267" xr:uid="{00000000-0005-0000-0000-0000AF000000}"/>
    <cellStyle name="Comma 13" xfId="780" xr:uid="{00000000-0005-0000-0000-0000B0000000}"/>
    <cellStyle name="Comma 14" xfId="1220" xr:uid="{00000000-0005-0000-0000-0000B1000000}"/>
    <cellStyle name="Comma 15" xfId="1270" xr:uid="{00000000-0005-0000-0000-0000B2000000}"/>
    <cellStyle name="Comma 16" xfId="1275" xr:uid="{00000000-0005-0000-0000-000028050000}"/>
    <cellStyle name="Comma 2" xfId="3" xr:uid="{00000000-0005-0000-0000-0000B3000000}"/>
    <cellStyle name="Comma 2 2" xfId="6" xr:uid="{00000000-0005-0000-0000-0000B4000000}"/>
    <cellStyle name="Comma 2 2 2" xfId="17" xr:uid="{00000000-0005-0000-0000-0000B5000000}"/>
    <cellStyle name="Comma 2 2 2 2" xfId="789" xr:uid="{00000000-0005-0000-0000-0000B6000000}"/>
    <cellStyle name="Comma 2 2 3" xfId="162" xr:uid="{00000000-0005-0000-0000-0000B7000000}"/>
    <cellStyle name="Comma 2 2 3 2" xfId="796" xr:uid="{00000000-0005-0000-0000-0000B8000000}"/>
    <cellStyle name="Comma 2 2 4" xfId="467" xr:uid="{00000000-0005-0000-0000-0000B9000000}"/>
    <cellStyle name="Comma 2 2 4 2" xfId="909" xr:uid="{00000000-0005-0000-0000-0000BA000000}"/>
    <cellStyle name="Comma 2 2 5" xfId="782" xr:uid="{00000000-0005-0000-0000-0000BB000000}"/>
    <cellStyle name="Comma 2 2 6" xfId="1224" xr:uid="{00000000-0005-0000-0000-0000BC000000}"/>
    <cellStyle name="Comma 2 3" xfId="163" xr:uid="{00000000-0005-0000-0000-0000BD000000}"/>
    <cellStyle name="Comma 2 3 2" xfId="797" xr:uid="{00000000-0005-0000-0000-0000BE000000}"/>
    <cellStyle name="Comma 2 4" xfId="161" xr:uid="{00000000-0005-0000-0000-0000BF000000}"/>
    <cellStyle name="Comma 2 4 2" xfId="795" xr:uid="{00000000-0005-0000-0000-0000C0000000}"/>
    <cellStyle name="Comma 2 4 3" xfId="1236" xr:uid="{00000000-0005-0000-0000-0000C1000000}"/>
    <cellStyle name="Comma 2 5" xfId="391" xr:uid="{00000000-0005-0000-0000-0000C2000000}"/>
    <cellStyle name="Comma 2 5 2" xfId="432" xr:uid="{00000000-0005-0000-0000-0000C3000000}"/>
    <cellStyle name="Comma 2 5 2 2" xfId="548" xr:uid="{00000000-0005-0000-0000-0000C4000000}"/>
    <cellStyle name="Comma 2 5 2 2 2" xfId="759" xr:uid="{00000000-0005-0000-0000-0000C5000000}"/>
    <cellStyle name="Comma 2 5 2 2 2 2" xfId="1198" xr:uid="{00000000-0005-0000-0000-0000C6000000}"/>
    <cellStyle name="Comma 2 5 2 2 3" xfId="987" xr:uid="{00000000-0005-0000-0000-0000C7000000}"/>
    <cellStyle name="Comma 2 5 2 3" xfId="647" xr:uid="{00000000-0005-0000-0000-0000C8000000}"/>
    <cellStyle name="Comma 2 5 2 3 2" xfId="1086" xr:uid="{00000000-0005-0000-0000-0000C9000000}"/>
    <cellStyle name="Comma 2 5 2 4" xfId="874" xr:uid="{00000000-0005-0000-0000-0000CA000000}"/>
    <cellStyle name="Comma 2 5 3" xfId="508" xr:uid="{00000000-0005-0000-0000-0000CB000000}"/>
    <cellStyle name="Comma 2 5 3 2" xfId="719" xr:uid="{00000000-0005-0000-0000-0000CC000000}"/>
    <cellStyle name="Comma 2 5 3 2 2" xfId="1158" xr:uid="{00000000-0005-0000-0000-0000CD000000}"/>
    <cellStyle name="Comma 2 5 3 3" xfId="947" xr:uid="{00000000-0005-0000-0000-0000CE000000}"/>
    <cellStyle name="Comma 2 5 4" xfId="607" xr:uid="{00000000-0005-0000-0000-0000CF000000}"/>
    <cellStyle name="Comma 2 5 4 2" xfId="1046" xr:uid="{00000000-0005-0000-0000-0000D0000000}"/>
    <cellStyle name="Comma 2 5 5" xfId="833" xr:uid="{00000000-0005-0000-0000-0000D1000000}"/>
    <cellStyle name="Comma 2 5 6" xfId="1268" xr:uid="{00000000-0005-0000-0000-0000D2000000}"/>
    <cellStyle name="Comma 2 6" xfId="393" xr:uid="{00000000-0005-0000-0000-0000D3000000}"/>
    <cellStyle name="Comma 2 6 2" xfId="835" xr:uid="{00000000-0005-0000-0000-0000D4000000}"/>
    <cellStyle name="Comma 2 7" xfId="1222" xr:uid="{00000000-0005-0000-0000-0000D5000000}"/>
    <cellStyle name="Comma 3" xfId="8" xr:uid="{00000000-0005-0000-0000-0000D6000000}"/>
    <cellStyle name="Comma 3 10" xfId="1225" xr:uid="{00000000-0005-0000-0000-0000D7000000}"/>
    <cellStyle name="Comma 3 2" xfId="22" xr:uid="{00000000-0005-0000-0000-0000D8000000}"/>
    <cellStyle name="Comma 3 2 10" xfId="1234" xr:uid="{00000000-0005-0000-0000-0000D9000000}"/>
    <cellStyle name="Comma 3 2 2" xfId="164" xr:uid="{00000000-0005-0000-0000-0000DA000000}"/>
    <cellStyle name="Comma 3 2 2 2" xfId="798" xr:uid="{00000000-0005-0000-0000-0000DB000000}"/>
    <cellStyle name="Comma 3 2 3" xfId="379" xr:uid="{00000000-0005-0000-0000-0000DC000000}"/>
    <cellStyle name="Comma 3 2 3 2" xfId="420" xr:uid="{00000000-0005-0000-0000-0000DD000000}"/>
    <cellStyle name="Comma 3 2 3 2 2" xfId="536" xr:uid="{00000000-0005-0000-0000-0000DE000000}"/>
    <cellStyle name="Comma 3 2 3 2 2 2" xfId="747" xr:uid="{00000000-0005-0000-0000-0000DF000000}"/>
    <cellStyle name="Comma 3 2 3 2 2 2 2" xfId="1186" xr:uid="{00000000-0005-0000-0000-0000E0000000}"/>
    <cellStyle name="Comma 3 2 3 2 2 3" xfId="975" xr:uid="{00000000-0005-0000-0000-0000E1000000}"/>
    <cellStyle name="Comma 3 2 3 2 3" xfId="635" xr:uid="{00000000-0005-0000-0000-0000E2000000}"/>
    <cellStyle name="Comma 3 2 3 2 3 2" xfId="1074" xr:uid="{00000000-0005-0000-0000-0000E3000000}"/>
    <cellStyle name="Comma 3 2 3 2 4" xfId="862" xr:uid="{00000000-0005-0000-0000-0000E4000000}"/>
    <cellStyle name="Comma 3 2 3 3" xfId="496" xr:uid="{00000000-0005-0000-0000-0000E5000000}"/>
    <cellStyle name="Comma 3 2 3 3 2" xfId="707" xr:uid="{00000000-0005-0000-0000-0000E6000000}"/>
    <cellStyle name="Comma 3 2 3 3 2 2" xfId="1146" xr:uid="{00000000-0005-0000-0000-0000E7000000}"/>
    <cellStyle name="Comma 3 2 3 3 3" xfId="935" xr:uid="{00000000-0005-0000-0000-0000E8000000}"/>
    <cellStyle name="Comma 3 2 3 4" xfId="595" xr:uid="{00000000-0005-0000-0000-0000E9000000}"/>
    <cellStyle name="Comma 3 2 3 4 2" xfId="1034" xr:uid="{00000000-0005-0000-0000-0000EA000000}"/>
    <cellStyle name="Comma 3 2 3 5" xfId="821" xr:uid="{00000000-0005-0000-0000-0000EB000000}"/>
    <cellStyle name="Comma 3 2 3 6" xfId="1256" xr:uid="{00000000-0005-0000-0000-0000EC000000}"/>
    <cellStyle name="Comma 3 2 4" xfId="403" xr:uid="{00000000-0005-0000-0000-0000ED000000}"/>
    <cellStyle name="Comma 3 2 4 2" xfId="519" xr:uid="{00000000-0005-0000-0000-0000EE000000}"/>
    <cellStyle name="Comma 3 2 4 2 2" xfId="730" xr:uid="{00000000-0005-0000-0000-0000EF000000}"/>
    <cellStyle name="Comma 3 2 4 2 2 2" xfId="1169" xr:uid="{00000000-0005-0000-0000-0000F0000000}"/>
    <cellStyle name="Comma 3 2 4 2 3" xfId="958" xr:uid="{00000000-0005-0000-0000-0000F1000000}"/>
    <cellStyle name="Comma 3 2 4 3" xfId="618" xr:uid="{00000000-0005-0000-0000-0000F2000000}"/>
    <cellStyle name="Comma 3 2 4 3 2" xfId="1057" xr:uid="{00000000-0005-0000-0000-0000F3000000}"/>
    <cellStyle name="Comma 3 2 4 4" xfId="845" xr:uid="{00000000-0005-0000-0000-0000F4000000}"/>
    <cellStyle name="Comma 3 2 5" xfId="441" xr:uid="{00000000-0005-0000-0000-0000F5000000}"/>
    <cellStyle name="Comma 3 2 5 2" xfId="557" xr:uid="{00000000-0005-0000-0000-0000F6000000}"/>
    <cellStyle name="Comma 3 2 5 2 2" xfId="768" xr:uid="{00000000-0005-0000-0000-0000F7000000}"/>
    <cellStyle name="Comma 3 2 5 2 2 2" xfId="1207" xr:uid="{00000000-0005-0000-0000-0000F8000000}"/>
    <cellStyle name="Comma 3 2 5 2 3" xfId="996" xr:uid="{00000000-0005-0000-0000-0000F9000000}"/>
    <cellStyle name="Comma 3 2 5 3" xfId="656" xr:uid="{00000000-0005-0000-0000-0000FA000000}"/>
    <cellStyle name="Comma 3 2 5 3 2" xfId="1095" xr:uid="{00000000-0005-0000-0000-0000FB000000}"/>
    <cellStyle name="Comma 3 2 5 4" xfId="883" xr:uid="{00000000-0005-0000-0000-0000FC000000}"/>
    <cellStyle name="Comma 3 2 6" xfId="451" xr:uid="{00000000-0005-0000-0000-0000FD000000}"/>
    <cellStyle name="Comma 3 2 6 2" xfId="567" xr:uid="{00000000-0005-0000-0000-0000FE000000}"/>
    <cellStyle name="Comma 3 2 6 2 2" xfId="778" xr:uid="{00000000-0005-0000-0000-0000FF000000}"/>
    <cellStyle name="Comma 3 2 6 2 2 2" xfId="1217" xr:uid="{00000000-0005-0000-0000-000000010000}"/>
    <cellStyle name="Comma 3 2 6 2 3" xfId="1006" xr:uid="{00000000-0005-0000-0000-000001010000}"/>
    <cellStyle name="Comma 3 2 6 3" xfId="666" xr:uid="{00000000-0005-0000-0000-000002010000}"/>
    <cellStyle name="Comma 3 2 6 3 2" xfId="1105" xr:uid="{00000000-0005-0000-0000-000003010000}"/>
    <cellStyle name="Comma 3 2 6 4" xfId="893" xr:uid="{00000000-0005-0000-0000-000004010000}"/>
    <cellStyle name="Comma 3 2 7" xfId="479" xr:uid="{00000000-0005-0000-0000-000005010000}"/>
    <cellStyle name="Comma 3 2 7 2" xfId="690" xr:uid="{00000000-0005-0000-0000-000006010000}"/>
    <cellStyle name="Comma 3 2 7 2 2" xfId="1129" xr:uid="{00000000-0005-0000-0000-000007010000}"/>
    <cellStyle name="Comma 3 2 7 3" xfId="918" xr:uid="{00000000-0005-0000-0000-000008010000}"/>
    <cellStyle name="Comma 3 2 8" xfId="578" xr:uid="{00000000-0005-0000-0000-000009010000}"/>
    <cellStyle name="Comma 3 2 8 2" xfId="1017" xr:uid="{00000000-0005-0000-0000-00000A010000}"/>
    <cellStyle name="Comma 3 2 9" xfId="793" xr:uid="{00000000-0005-0000-0000-00000B010000}"/>
    <cellStyle name="Comma 3 3" xfId="14" xr:uid="{00000000-0005-0000-0000-00000C010000}"/>
    <cellStyle name="Comma 3 3 2" xfId="787" xr:uid="{00000000-0005-0000-0000-00000D010000}"/>
    <cellStyle name="Comma 3 3 3" xfId="1229" xr:uid="{00000000-0005-0000-0000-00000E010000}"/>
    <cellStyle name="Comma 3 4" xfId="371" xr:uid="{00000000-0005-0000-0000-00000F010000}"/>
    <cellStyle name="Comma 3 4 2" xfId="412" xr:uid="{00000000-0005-0000-0000-000010010000}"/>
    <cellStyle name="Comma 3 4 2 2" xfId="528" xr:uid="{00000000-0005-0000-0000-000011010000}"/>
    <cellStyle name="Comma 3 4 2 2 2" xfId="739" xr:uid="{00000000-0005-0000-0000-000012010000}"/>
    <cellStyle name="Comma 3 4 2 2 2 2" xfId="1178" xr:uid="{00000000-0005-0000-0000-000013010000}"/>
    <cellStyle name="Comma 3 4 2 2 3" xfId="967" xr:uid="{00000000-0005-0000-0000-000014010000}"/>
    <cellStyle name="Comma 3 4 2 3" xfId="627" xr:uid="{00000000-0005-0000-0000-000015010000}"/>
    <cellStyle name="Comma 3 4 2 3 2" xfId="1066" xr:uid="{00000000-0005-0000-0000-000016010000}"/>
    <cellStyle name="Comma 3 4 2 4" xfId="854" xr:uid="{00000000-0005-0000-0000-000017010000}"/>
    <cellStyle name="Comma 3 4 3" xfId="488" xr:uid="{00000000-0005-0000-0000-000018010000}"/>
    <cellStyle name="Comma 3 4 3 2" xfId="699" xr:uid="{00000000-0005-0000-0000-000019010000}"/>
    <cellStyle name="Comma 3 4 3 2 2" xfId="1138" xr:uid="{00000000-0005-0000-0000-00001A010000}"/>
    <cellStyle name="Comma 3 4 3 3" xfId="927" xr:uid="{00000000-0005-0000-0000-00001B010000}"/>
    <cellStyle name="Comma 3 4 4" xfId="587" xr:uid="{00000000-0005-0000-0000-00001C010000}"/>
    <cellStyle name="Comma 3 4 4 2" xfId="1026" xr:uid="{00000000-0005-0000-0000-00001D010000}"/>
    <cellStyle name="Comma 3 4 5" xfId="813" xr:uid="{00000000-0005-0000-0000-00001E010000}"/>
    <cellStyle name="Comma 3 4 6" xfId="1248" xr:uid="{00000000-0005-0000-0000-00001F010000}"/>
    <cellStyle name="Comma 3 5" xfId="395" xr:uid="{00000000-0005-0000-0000-000020010000}"/>
    <cellStyle name="Comma 3 5 2" xfId="511" xr:uid="{00000000-0005-0000-0000-000021010000}"/>
    <cellStyle name="Comma 3 5 2 2" xfId="722" xr:uid="{00000000-0005-0000-0000-000022010000}"/>
    <cellStyle name="Comma 3 5 2 2 2" xfId="1161" xr:uid="{00000000-0005-0000-0000-000023010000}"/>
    <cellStyle name="Comma 3 5 2 3" xfId="950" xr:uid="{00000000-0005-0000-0000-000024010000}"/>
    <cellStyle name="Comma 3 5 3" xfId="610" xr:uid="{00000000-0005-0000-0000-000025010000}"/>
    <cellStyle name="Comma 3 5 3 2" xfId="1049" xr:uid="{00000000-0005-0000-0000-000026010000}"/>
    <cellStyle name="Comma 3 5 4" xfId="837" xr:uid="{00000000-0005-0000-0000-000027010000}"/>
    <cellStyle name="Comma 3 6" xfId="457" xr:uid="{00000000-0005-0000-0000-000028010000}"/>
    <cellStyle name="Comma 3 6 2" xfId="672" xr:uid="{00000000-0005-0000-0000-000029010000}"/>
    <cellStyle name="Comma 3 6 2 2" xfId="1111" xr:uid="{00000000-0005-0000-0000-00002A010000}"/>
    <cellStyle name="Comma 3 6 3" xfId="899" xr:uid="{00000000-0005-0000-0000-00002B010000}"/>
    <cellStyle name="Comma 3 7" xfId="469" xr:uid="{00000000-0005-0000-0000-00002C010000}"/>
    <cellStyle name="Comma 3 7 2" xfId="682" xr:uid="{00000000-0005-0000-0000-00002D010000}"/>
    <cellStyle name="Comma 3 7 2 2" xfId="1121" xr:uid="{00000000-0005-0000-0000-00002E010000}"/>
    <cellStyle name="Comma 3 7 3" xfId="910" xr:uid="{00000000-0005-0000-0000-00002F010000}"/>
    <cellStyle name="Comma 3 8" xfId="570" xr:uid="{00000000-0005-0000-0000-000030010000}"/>
    <cellStyle name="Comma 3 8 2" xfId="1009" xr:uid="{00000000-0005-0000-0000-000031010000}"/>
    <cellStyle name="Comma 3 9" xfId="783" xr:uid="{00000000-0005-0000-0000-000032010000}"/>
    <cellStyle name="Comma 4" xfId="15" xr:uid="{00000000-0005-0000-0000-000033010000}"/>
    <cellStyle name="Comma 4 10" xfId="788" xr:uid="{00000000-0005-0000-0000-000034010000}"/>
    <cellStyle name="Comma 4 11" xfId="1230" xr:uid="{00000000-0005-0000-0000-000035010000}"/>
    <cellStyle name="Comma 4 2" xfId="165" xr:uid="{00000000-0005-0000-0000-000036010000}"/>
    <cellStyle name="Comma 4 2 2" xfId="381" xr:uid="{00000000-0005-0000-0000-000037010000}"/>
    <cellStyle name="Comma 4 2 2 2" xfId="422" xr:uid="{00000000-0005-0000-0000-000038010000}"/>
    <cellStyle name="Comma 4 2 2 2 2" xfId="538" xr:uid="{00000000-0005-0000-0000-000039010000}"/>
    <cellStyle name="Comma 4 2 2 2 2 2" xfId="749" xr:uid="{00000000-0005-0000-0000-00003A010000}"/>
    <cellStyle name="Comma 4 2 2 2 2 2 2" xfId="1188" xr:uid="{00000000-0005-0000-0000-00003B010000}"/>
    <cellStyle name="Comma 4 2 2 2 2 3" xfId="977" xr:uid="{00000000-0005-0000-0000-00003C010000}"/>
    <cellStyle name="Comma 4 2 2 2 3" xfId="637" xr:uid="{00000000-0005-0000-0000-00003D010000}"/>
    <cellStyle name="Comma 4 2 2 2 3 2" xfId="1076" xr:uid="{00000000-0005-0000-0000-00003E010000}"/>
    <cellStyle name="Comma 4 2 2 2 4" xfId="864" xr:uid="{00000000-0005-0000-0000-00003F010000}"/>
    <cellStyle name="Comma 4 2 2 3" xfId="498" xr:uid="{00000000-0005-0000-0000-000040010000}"/>
    <cellStyle name="Comma 4 2 2 3 2" xfId="709" xr:uid="{00000000-0005-0000-0000-000041010000}"/>
    <cellStyle name="Comma 4 2 2 3 2 2" xfId="1148" xr:uid="{00000000-0005-0000-0000-000042010000}"/>
    <cellStyle name="Comma 4 2 2 3 3" xfId="937" xr:uid="{00000000-0005-0000-0000-000043010000}"/>
    <cellStyle name="Comma 4 2 2 4" xfId="597" xr:uid="{00000000-0005-0000-0000-000044010000}"/>
    <cellStyle name="Comma 4 2 2 4 2" xfId="1036" xr:uid="{00000000-0005-0000-0000-000045010000}"/>
    <cellStyle name="Comma 4 2 2 5" xfId="823" xr:uid="{00000000-0005-0000-0000-000046010000}"/>
    <cellStyle name="Comma 4 2 2 6" xfId="1258" xr:uid="{00000000-0005-0000-0000-000047010000}"/>
    <cellStyle name="Comma 4 2 3" xfId="405" xr:uid="{00000000-0005-0000-0000-000048010000}"/>
    <cellStyle name="Comma 4 2 3 2" xfId="521" xr:uid="{00000000-0005-0000-0000-000049010000}"/>
    <cellStyle name="Comma 4 2 3 2 2" xfId="732" xr:uid="{00000000-0005-0000-0000-00004A010000}"/>
    <cellStyle name="Comma 4 2 3 2 2 2" xfId="1171" xr:uid="{00000000-0005-0000-0000-00004B010000}"/>
    <cellStyle name="Comma 4 2 3 2 3" xfId="960" xr:uid="{00000000-0005-0000-0000-00004C010000}"/>
    <cellStyle name="Comma 4 2 3 3" xfId="620" xr:uid="{00000000-0005-0000-0000-00004D010000}"/>
    <cellStyle name="Comma 4 2 3 3 2" xfId="1059" xr:uid="{00000000-0005-0000-0000-00004E010000}"/>
    <cellStyle name="Comma 4 2 3 4" xfId="847" xr:uid="{00000000-0005-0000-0000-00004F010000}"/>
    <cellStyle name="Comma 4 2 4" xfId="460" xr:uid="{00000000-0005-0000-0000-000050010000}"/>
    <cellStyle name="Comma 4 2 4 2" xfId="675" xr:uid="{00000000-0005-0000-0000-000051010000}"/>
    <cellStyle name="Comma 4 2 4 2 2" xfId="1114" xr:uid="{00000000-0005-0000-0000-000052010000}"/>
    <cellStyle name="Comma 4 2 4 3" xfId="902" xr:uid="{00000000-0005-0000-0000-000053010000}"/>
    <cellStyle name="Comma 4 2 5" xfId="481" xr:uid="{00000000-0005-0000-0000-000054010000}"/>
    <cellStyle name="Comma 4 2 5 2" xfId="692" xr:uid="{00000000-0005-0000-0000-000055010000}"/>
    <cellStyle name="Comma 4 2 5 2 2" xfId="1131" xr:uid="{00000000-0005-0000-0000-000056010000}"/>
    <cellStyle name="Comma 4 2 5 3" xfId="920" xr:uid="{00000000-0005-0000-0000-000057010000}"/>
    <cellStyle name="Comma 4 2 6" xfId="580" xr:uid="{00000000-0005-0000-0000-000058010000}"/>
    <cellStyle name="Comma 4 2 6 2" xfId="1019" xr:uid="{00000000-0005-0000-0000-000059010000}"/>
    <cellStyle name="Comma 4 2 7" xfId="799" xr:uid="{00000000-0005-0000-0000-00005A010000}"/>
    <cellStyle name="Comma 4 2 8" xfId="1237" xr:uid="{00000000-0005-0000-0000-00005B010000}"/>
    <cellStyle name="Comma 4 3" xfId="375" xr:uid="{00000000-0005-0000-0000-00005C010000}"/>
    <cellStyle name="Comma 4 3 2" xfId="416" xr:uid="{00000000-0005-0000-0000-00005D010000}"/>
    <cellStyle name="Comma 4 3 2 2" xfId="532" xr:uid="{00000000-0005-0000-0000-00005E010000}"/>
    <cellStyle name="Comma 4 3 2 2 2" xfId="743" xr:uid="{00000000-0005-0000-0000-00005F010000}"/>
    <cellStyle name="Comma 4 3 2 2 2 2" xfId="1182" xr:uid="{00000000-0005-0000-0000-000060010000}"/>
    <cellStyle name="Comma 4 3 2 2 3" xfId="971" xr:uid="{00000000-0005-0000-0000-000061010000}"/>
    <cellStyle name="Comma 4 3 2 3" xfId="631" xr:uid="{00000000-0005-0000-0000-000062010000}"/>
    <cellStyle name="Comma 4 3 2 3 2" xfId="1070" xr:uid="{00000000-0005-0000-0000-000063010000}"/>
    <cellStyle name="Comma 4 3 2 4" xfId="858" xr:uid="{00000000-0005-0000-0000-000064010000}"/>
    <cellStyle name="Comma 4 3 3" xfId="492" xr:uid="{00000000-0005-0000-0000-000065010000}"/>
    <cellStyle name="Comma 4 3 3 2" xfId="703" xr:uid="{00000000-0005-0000-0000-000066010000}"/>
    <cellStyle name="Comma 4 3 3 2 2" xfId="1142" xr:uid="{00000000-0005-0000-0000-000067010000}"/>
    <cellStyle name="Comma 4 3 3 3" xfId="931" xr:uid="{00000000-0005-0000-0000-000068010000}"/>
    <cellStyle name="Comma 4 3 4" xfId="591" xr:uid="{00000000-0005-0000-0000-000069010000}"/>
    <cellStyle name="Comma 4 3 4 2" xfId="1030" xr:uid="{00000000-0005-0000-0000-00006A010000}"/>
    <cellStyle name="Comma 4 3 5" xfId="817" xr:uid="{00000000-0005-0000-0000-00006B010000}"/>
    <cellStyle name="Comma 4 3 6" xfId="1252" xr:uid="{00000000-0005-0000-0000-00006C010000}"/>
    <cellStyle name="Comma 4 4" xfId="399" xr:uid="{00000000-0005-0000-0000-00006D010000}"/>
    <cellStyle name="Comma 4 4 2" xfId="515" xr:uid="{00000000-0005-0000-0000-00006E010000}"/>
    <cellStyle name="Comma 4 4 2 2" xfId="726" xr:uid="{00000000-0005-0000-0000-00006F010000}"/>
    <cellStyle name="Comma 4 4 2 2 2" xfId="1165" xr:uid="{00000000-0005-0000-0000-000070010000}"/>
    <cellStyle name="Comma 4 4 2 3" xfId="954" xr:uid="{00000000-0005-0000-0000-000071010000}"/>
    <cellStyle name="Comma 4 4 3" xfId="614" xr:uid="{00000000-0005-0000-0000-000072010000}"/>
    <cellStyle name="Comma 4 4 3 2" xfId="1053" xr:uid="{00000000-0005-0000-0000-000073010000}"/>
    <cellStyle name="Comma 4 4 4" xfId="841" xr:uid="{00000000-0005-0000-0000-000074010000}"/>
    <cellStyle name="Comma 4 5" xfId="437" xr:uid="{00000000-0005-0000-0000-000075010000}"/>
    <cellStyle name="Comma 4 5 2" xfId="553" xr:uid="{00000000-0005-0000-0000-000076010000}"/>
    <cellStyle name="Comma 4 5 2 2" xfId="764" xr:uid="{00000000-0005-0000-0000-000077010000}"/>
    <cellStyle name="Comma 4 5 2 2 2" xfId="1203" xr:uid="{00000000-0005-0000-0000-000078010000}"/>
    <cellStyle name="Comma 4 5 2 3" xfId="992" xr:uid="{00000000-0005-0000-0000-000079010000}"/>
    <cellStyle name="Comma 4 5 3" xfId="652" xr:uid="{00000000-0005-0000-0000-00007A010000}"/>
    <cellStyle name="Comma 4 5 3 2" xfId="1091" xr:uid="{00000000-0005-0000-0000-00007B010000}"/>
    <cellStyle name="Comma 4 5 4" xfId="879" xr:uid="{00000000-0005-0000-0000-00007C010000}"/>
    <cellStyle name="Comma 4 6" xfId="447" xr:uid="{00000000-0005-0000-0000-00007D010000}"/>
    <cellStyle name="Comma 4 6 2" xfId="563" xr:uid="{00000000-0005-0000-0000-00007E010000}"/>
    <cellStyle name="Comma 4 6 2 2" xfId="774" xr:uid="{00000000-0005-0000-0000-00007F010000}"/>
    <cellStyle name="Comma 4 6 2 2 2" xfId="1213" xr:uid="{00000000-0005-0000-0000-000080010000}"/>
    <cellStyle name="Comma 4 6 2 3" xfId="1002" xr:uid="{00000000-0005-0000-0000-000081010000}"/>
    <cellStyle name="Comma 4 6 3" xfId="662" xr:uid="{00000000-0005-0000-0000-000082010000}"/>
    <cellStyle name="Comma 4 6 3 2" xfId="1101" xr:uid="{00000000-0005-0000-0000-000083010000}"/>
    <cellStyle name="Comma 4 6 4" xfId="889" xr:uid="{00000000-0005-0000-0000-000084010000}"/>
    <cellStyle name="Comma 4 7" xfId="459" xr:uid="{00000000-0005-0000-0000-000085010000}"/>
    <cellStyle name="Comma 4 7 2" xfId="674" xr:uid="{00000000-0005-0000-0000-000086010000}"/>
    <cellStyle name="Comma 4 7 2 2" xfId="1113" xr:uid="{00000000-0005-0000-0000-000087010000}"/>
    <cellStyle name="Comma 4 7 3" xfId="901" xr:uid="{00000000-0005-0000-0000-000088010000}"/>
    <cellStyle name="Comma 4 8" xfId="474" xr:uid="{00000000-0005-0000-0000-000089010000}"/>
    <cellStyle name="Comma 4 8 2" xfId="686" xr:uid="{00000000-0005-0000-0000-00008A010000}"/>
    <cellStyle name="Comma 4 8 2 2" xfId="1125" xr:uid="{00000000-0005-0000-0000-00008B010000}"/>
    <cellStyle name="Comma 4 8 3" xfId="914" xr:uid="{00000000-0005-0000-0000-00008C010000}"/>
    <cellStyle name="Comma 4 9" xfId="574" xr:uid="{00000000-0005-0000-0000-00008D010000}"/>
    <cellStyle name="Comma 4 9 2" xfId="1013" xr:uid="{00000000-0005-0000-0000-00008E010000}"/>
    <cellStyle name="Comma 5" xfId="12" xr:uid="{00000000-0005-0000-0000-00008F010000}"/>
    <cellStyle name="Comma 5 10" xfId="1228" xr:uid="{00000000-0005-0000-0000-000090010000}"/>
    <cellStyle name="Comma 5 2" xfId="166" xr:uid="{00000000-0005-0000-0000-000091010000}"/>
    <cellStyle name="Comma 5 2 2" xfId="800" xr:uid="{00000000-0005-0000-0000-000092010000}"/>
    <cellStyle name="Comma 5 3" xfId="374" xr:uid="{00000000-0005-0000-0000-000093010000}"/>
    <cellStyle name="Comma 5 3 2" xfId="415" xr:uid="{00000000-0005-0000-0000-000094010000}"/>
    <cellStyle name="Comma 5 3 2 2" xfId="531" xr:uid="{00000000-0005-0000-0000-000095010000}"/>
    <cellStyle name="Comma 5 3 2 2 2" xfId="742" xr:uid="{00000000-0005-0000-0000-000096010000}"/>
    <cellStyle name="Comma 5 3 2 2 2 2" xfId="1181" xr:uid="{00000000-0005-0000-0000-000097010000}"/>
    <cellStyle name="Comma 5 3 2 2 3" xfId="970" xr:uid="{00000000-0005-0000-0000-000098010000}"/>
    <cellStyle name="Comma 5 3 2 3" xfId="630" xr:uid="{00000000-0005-0000-0000-000099010000}"/>
    <cellStyle name="Comma 5 3 2 3 2" xfId="1069" xr:uid="{00000000-0005-0000-0000-00009A010000}"/>
    <cellStyle name="Comma 5 3 2 4" xfId="857" xr:uid="{00000000-0005-0000-0000-00009B010000}"/>
    <cellStyle name="Comma 5 3 3" xfId="491" xr:uid="{00000000-0005-0000-0000-00009C010000}"/>
    <cellStyle name="Comma 5 3 3 2" xfId="702" xr:uid="{00000000-0005-0000-0000-00009D010000}"/>
    <cellStyle name="Comma 5 3 3 2 2" xfId="1141" xr:uid="{00000000-0005-0000-0000-00009E010000}"/>
    <cellStyle name="Comma 5 3 3 3" xfId="930" xr:uid="{00000000-0005-0000-0000-00009F010000}"/>
    <cellStyle name="Comma 5 3 4" xfId="590" xr:uid="{00000000-0005-0000-0000-0000A0010000}"/>
    <cellStyle name="Comma 5 3 4 2" xfId="1029" xr:uid="{00000000-0005-0000-0000-0000A1010000}"/>
    <cellStyle name="Comma 5 3 5" xfId="816" xr:uid="{00000000-0005-0000-0000-0000A2010000}"/>
    <cellStyle name="Comma 5 3 6" xfId="1251" xr:uid="{00000000-0005-0000-0000-0000A3010000}"/>
    <cellStyle name="Comma 5 4" xfId="398" xr:uid="{00000000-0005-0000-0000-0000A4010000}"/>
    <cellStyle name="Comma 5 4 2" xfId="514" xr:uid="{00000000-0005-0000-0000-0000A5010000}"/>
    <cellStyle name="Comma 5 4 2 2" xfId="725" xr:uid="{00000000-0005-0000-0000-0000A6010000}"/>
    <cellStyle name="Comma 5 4 2 2 2" xfId="1164" xr:uid="{00000000-0005-0000-0000-0000A7010000}"/>
    <cellStyle name="Comma 5 4 2 3" xfId="953" xr:uid="{00000000-0005-0000-0000-0000A8010000}"/>
    <cellStyle name="Comma 5 4 3" xfId="613" xr:uid="{00000000-0005-0000-0000-0000A9010000}"/>
    <cellStyle name="Comma 5 4 3 2" xfId="1052" xr:uid="{00000000-0005-0000-0000-0000AA010000}"/>
    <cellStyle name="Comma 5 4 4" xfId="840" xr:uid="{00000000-0005-0000-0000-0000AB010000}"/>
    <cellStyle name="Comma 5 5" xfId="436" xr:uid="{00000000-0005-0000-0000-0000AC010000}"/>
    <cellStyle name="Comma 5 5 2" xfId="552" xr:uid="{00000000-0005-0000-0000-0000AD010000}"/>
    <cellStyle name="Comma 5 5 2 2" xfId="763" xr:uid="{00000000-0005-0000-0000-0000AE010000}"/>
    <cellStyle name="Comma 5 5 2 2 2" xfId="1202" xr:uid="{00000000-0005-0000-0000-0000AF010000}"/>
    <cellStyle name="Comma 5 5 2 3" xfId="991" xr:uid="{00000000-0005-0000-0000-0000B0010000}"/>
    <cellStyle name="Comma 5 5 3" xfId="651" xr:uid="{00000000-0005-0000-0000-0000B1010000}"/>
    <cellStyle name="Comma 5 5 3 2" xfId="1090" xr:uid="{00000000-0005-0000-0000-0000B2010000}"/>
    <cellStyle name="Comma 5 5 4" xfId="878" xr:uid="{00000000-0005-0000-0000-0000B3010000}"/>
    <cellStyle name="Comma 5 6" xfId="446" xr:uid="{00000000-0005-0000-0000-0000B4010000}"/>
    <cellStyle name="Comma 5 6 2" xfId="562" xr:uid="{00000000-0005-0000-0000-0000B5010000}"/>
    <cellStyle name="Comma 5 6 2 2" xfId="773" xr:uid="{00000000-0005-0000-0000-0000B6010000}"/>
    <cellStyle name="Comma 5 6 2 2 2" xfId="1212" xr:uid="{00000000-0005-0000-0000-0000B7010000}"/>
    <cellStyle name="Comma 5 6 2 3" xfId="1001" xr:uid="{00000000-0005-0000-0000-0000B8010000}"/>
    <cellStyle name="Comma 5 6 3" xfId="661" xr:uid="{00000000-0005-0000-0000-0000B9010000}"/>
    <cellStyle name="Comma 5 6 3 2" xfId="1100" xr:uid="{00000000-0005-0000-0000-0000BA010000}"/>
    <cellStyle name="Comma 5 6 4" xfId="888" xr:uid="{00000000-0005-0000-0000-0000BB010000}"/>
    <cellStyle name="Comma 5 7" xfId="473" xr:uid="{00000000-0005-0000-0000-0000BC010000}"/>
    <cellStyle name="Comma 5 7 2" xfId="685" xr:uid="{00000000-0005-0000-0000-0000BD010000}"/>
    <cellStyle name="Comma 5 7 2 2" xfId="1124" xr:uid="{00000000-0005-0000-0000-0000BE010000}"/>
    <cellStyle name="Comma 5 7 3" xfId="913" xr:uid="{00000000-0005-0000-0000-0000BF010000}"/>
    <cellStyle name="Comma 5 8" xfId="573" xr:uid="{00000000-0005-0000-0000-0000C0010000}"/>
    <cellStyle name="Comma 5 8 2" xfId="1012" xr:uid="{00000000-0005-0000-0000-0000C1010000}"/>
    <cellStyle name="Comma 5 9" xfId="786" xr:uid="{00000000-0005-0000-0000-0000C2010000}"/>
    <cellStyle name="Comma 6" xfId="167" xr:uid="{00000000-0005-0000-0000-0000C3010000}"/>
    <cellStyle name="Comma 6 2" xfId="801" xr:uid="{00000000-0005-0000-0000-0000C4010000}"/>
    <cellStyle name="Comma 6 3" xfId="1238" xr:uid="{00000000-0005-0000-0000-0000C5010000}"/>
    <cellStyle name="Comma 7" xfId="168" xr:uid="{00000000-0005-0000-0000-0000C6010000}"/>
    <cellStyle name="Comma 7 2" xfId="802" xr:uid="{00000000-0005-0000-0000-0000C7010000}"/>
    <cellStyle name="Comma 8" xfId="169" xr:uid="{00000000-0005-0000-0000-0000C8010000}"/>
    <cellStyle name="Comma 8 2" xfId="803" xr:uid="{00000000-0005-0000-0000-0000C9010000}"/>
    <cellStyle name="Comma 8 3" xfId="1239" xr:uid="{00000000-0005-0000-0000-0000CA010000}"/>
    <cellStyle name="Comma 9" xfId="170" xr:uid="{00000000-0005-0000-0000-0000CB010000}"/>
    <cellStyle name="Comma 9 2" xfId="804" xr:uid="{00000000-0005-0000-0000-0000CC010000}"/>
    <cellStyle name="Custom - Style8" xfId="171" xr:uid="{00000000-0005-0000-0000-0000CD010000}"/>
    <cellStyle name="Explanatory Text 2" xfId="172" xr:uid="{00000000-0005-0000-0000-0000CE010000}"/>
    <cellStyle name="Explanatory Text 3" xfId="173" xr:uid="{00000000-0005-0000-0000-0000CF010000}"/>
    <cellStyle name="Explanatory Text 4" xfId="174" xr:uid="{00000000-0005-0000-0000-0000D0010000}"/>
    <cellStyle name="Explanatory Text 5" xfId="175" xr:uid="{00000000-0005-0000-0000-0000D1010000}"/>
    <cellStyle name="Explanatory Text 6" xfId="176" xr:uid="{00000000-0005-0000-0000-0000D2010000}"/>
    <cellStyle name="Good 2" xfId="177" xr:uid="{00000000-0005-0000-0000-0000D3010000}"/>
    <cellStyle name="Good 3" xfId="178" xr:uid="{00000000-0005-0000-0000-0000D4010000}"/>
    <cellStyle name="Good 4" xfId="179" xr:uid="{00000000-0005-0000-0000-0000D5010000}"/>
    <cellStyle name="Good 5" xfId="180" xr:uid="{00000000-0005-0000-0000-0000D6010000}"/>
    <cellStyle name="Good 6" xfId="181" xr:uid="{00000000-0005-0000-0000-0000D7010000}"/>
    <cellStyle name="Heading 1 2" xfId="182" xr:uid="{00000000-0005-0000-0000-0000D8010000}"/>
    <cellStyle name="Heading 1 3" xfId="183" xr:uid="{00000000-0005-0000-0000-0000D9010000}"/>
    <cellStyle name="Heading 1 4" xfId="184" xr:uid="{00000000-0005-0000-0000-0000DA010000}"/>
    <cellStyle name="Heading 1 5" xfId="185" xr:uid="{00000000-0005-0000-0000-0000DB010000}"/>
    <cellStyle name="Heading 1 6" xfId="186" xr:uid="{00000000-0005-0000-0000-0000DC010000}"/>
    <cellStyle name="Heading 2 2" xfId="187" xr:uid="{00000000-0005-0000-0000-0000DD010000}"/>
    <cellStyle name="Heading 2 3" xfId="188" xr:uid="{00000000-0005-0000-0000-0000DE010000}"/>
    <cellStyle name="Heading 2 4" xfId="189" xr:uid="{00000000-0005-0000-0000-0000DF010000}"/>
    <cellStyle name="Heading 2 5" xfId="190" xr:uid="{00000000-0005-0000-0000-0000E0010000}"/>
    <cellStyle name="Heading 2 6" xfId="191" xr:uid="{00000000-0005-0000-0000-0000E1010000}"/>
    <cellStyle name="Heading 3 2" xfId="192" xr:uid="{00000000-0005-0000-0000-0000E2010000}"/>
    <cellStyle name="Heading 3 3" xfId="193" xr:uid="{00000000-0005-0000-0000-0000E3010000}"/>
    <cellStyle name="Heading 3 4" xfId="194" xr:uid="{00000000-0005-0000-0000-0000E4010000}"/>
    <cellStyle name="Heading 3 5" xfId="195" xr:uid="{00000000-0005-0000-0000-0000E5010000}"/>
    <cellStyle name="Heading 3 6" xfId="196" xr:uid="{00000000-0005-0000-0000-0000E6010000}"/>
    <cellStyle name="Heading 4 2" xfId="197" xr:uid="{00000000-0005-0000-0000-0000E7010000}"/>
    <cellStyle name="Heading 4 3" xfId="198" xr:uid="{00000000-0005-0000-0000-0000E8010000}"/>
    <cellStyle name="Heading 4 4" xfId="199" xr:uid="{00000000-0005-0000-0000-0000E9010000}"/>
    <cellStyle name="Heading 4 5" xfId="200" xr:uid="{00000000-0005-0000-0000-0000EA010000}"/>
    <cellStyle name="Heading 4 6" xfId="201" xr:uid="{00000000-0005-0000-0000-0000EB010000}"/>
    <cellStyle name="Hyperlink" xfId="2" builtinId="8"/>
    <cellStyle name="Input 2" xfId="202" xr:uid="{00000000-0005-0000-0000-0000ED010000}"/>
    <cellStyle name="Input 3" xfId="203" xr:uid="{00000000-0005-0000-0000-0000EE010000}"/>
    <cellStyle name="Input 4" xfId="204" xr:uid="{00000000-0005-0000-0000-0000EF010000}"/>
    <cellStyle name="Input 5" xfId="205" xr:uid="{00000000-0005-0000-0000-0000F0010000}"/>
    <cellStyle name="Input 6" xfId="206" xr:uid="{00000000-0005-0000-0000-0000F1010000}"/>
    <cellStyle name="Linked Cell 2" xfId="207" xr:uid="{00000000-0005-0000-0000-0000F2010000}"/>
    <cellStyle name="Linked Cell 3" xfId="208" xr:uid="{00000000-0005-0000-0000-0000F3010000}"/>
    <cellStyle name="Linked Cell 4" xfId="209" xr:uid="{00000000-0005-0000-0000-0000F4010000}"/>
    <cellStyle name="Linked Cell 5" xfId="210" xr:uid="{00000000-0005-0000-0000-0000F5010000}"/>
    <cellStyle name="Linked Cell 6" xfId="211" xr:uid="{00000000-0005-0000-0000-0000F6010000}"/>
    <cellStyle name="Milliers [0]_3A_NumeratorReport_Option1_040611" xfId="212" xr:uid="{00000000-0005-0000-0000-0000F7010000}"/>
    <cellStyle name="Milliers_3A_NumeratorReport_Option1_040611" xfId="213" xr:uid="{00000000-0005-0000-0000-0000F8010000}"/>
    <cellStyle name="Monétaire [0]_3A_NumeratorReport_Option1_040611" xfId="214" xr:uid="{00000000-0005-0000-0000-0000F9010000}"/>
    <cellStyle name="Monétaire_3A_NumeratorReport_Option1_040611" xfId="215" xr:uid="{00000000-0005-0000-0000-0000FA010000}"/>
    <cellStyle name="Neutral 2" xfId="216" xr:uid="{00000000-0005-0000-0000-0000FB010000}"/>
    <cellStyle name="Neutral 3" xfId="217" xr:uid="{00000000-0005-0000-0000-0000FC010000}"/>
    <cellStyle name="Neutral 4" xfId="218" xr:uid="{00000000-0005-0000-0000-0000FD010000}"/>
    <cellStyle name="Neutral 5" xfId="219" xr:uid="{00000000-0005-0000-0000-0000FE010000}"/>
    <cellStyle name="Neutral 6" xfId="220" xr:uid="{00000000-0005-0000-0000-0000FF010000}"/>
    <cellStyle name="Normal" xfId="0" builtinId="0"/>
    <cellStyle name="Normal 10" xfId="221" xr:uid="{00000000-0005-0000-0000-000001020000}"/>
    <cellStyle name="Normal 11" xfId="222" xr:uid="{00000000-0005-0000-0000-000002020000}"/>
    <cellStyle name="Normal 12" xfId="223" xr:uid="{00000000-0005-0000-0000-000003020000}"/>
    <cellStyle name="Normal 13" xfId="224" xr:uid="{00000000-0005-0000-0000-000004020000}"/>
    <cellStyle name="Normal 14" xfId="225" xr:uid="{00000000-0005-0000-0000-000005020000}"/>
    <cellStyle name="Normal 15" xfId="226" xr:uid="{00000000-0005-0000-0000-000006020000}"/>
    <cellStyle name="Normal 16" xfId="227" xr:uid="{00000000-0005-0000-0000-000007020000}"/>
    <cellStyle name="Normal 17" xfId="228" xr:uid="{00000000-0005-0000-0000-000008020000}"/>
    <cellStyle name="Normal 18" xfId="229" xr:uid="{00000000-0005-0000-0000-000009020000}"/>
    <cellStyle name="Normal 19" xfId="20" xr:uid="{00000000-0005-0000-0000-00000A020000}"/>
    <cellStyle name="Normal 19 10" xfId="791" xr:uid="{00000000-0005-0000-0000-00000B020000}"/>
    <cellStyle name="Normal 19 11" xfId="1232" xr:uid="{00000000-0005-0000-0000-00000C020000}"/>
    <cellStyle name="Normal 19 2" xfId="230" xr:uid="{00000000-0005-0000-0000-00000D020000}"/>
    <cellStyle name="Normal 19 2 2" xfId="382" xr:uid="{00000000-0005-0000-0000-00000E020000}"/>
    <cellStyle name="Normal 19 2 2 2" xfId="423" xr:uid="{00000000-0005-0000-0000-00000F020000}"/>
    <cellStyle name="Normal 19 2 2 2 2" xfId="539" xr:uid="{00000000-0005-0000-0000-000010020000}"/>
    <cellStyle name="Normal 19 2 2 2 2 2" xfId="750" xr:uid="{00000000-0005-0000-0000-000011020000}"/>
    <cellStyle name="Normal 19 2 2 2 2 2 2" xfId="1189" xr:uid="{00000000-0005-0000-0000-000012020000}"/>
    <cellStyle name="Normal 19 2 2 2 2 3" xfId="978" xr:uid="{00000000-0005-0000-0000-000013020000}"/>
    <cellStyle name="Normal 19 2 2 2 3" xfId="638" xr:uid="{00000000-0005-0000-0000-000014020000}"/>
    <cellStyle name="Normal 19 2 2 2 3 2" xfId="1077" xr:uid="{00000000-0005-0000-0000-000015020000}"/>
    <cellStyle name="Normal 19 2 2 2 4" xfId="865" xr:uid="{00000000-0005-0000-0000-000016020000}"/>
    <cellStyle name="Normal 19 2 2 3" xfId="499" xr:uid="{00000000-0005-0000-0000-000017020000}"/>
    <cellStyle name="Normal 19 2 2 3 2" xfId="710" xr:uid="{00000000-0005-0000-0000-000018020000}"/>
    <cellStyle name="Normal 19 2 2 3 2 2" xfId="1149" xr:uid="{00000000-0005-0000-0000-000019020000}"/>
    <cellStyle name="Normal 19 2 2 3 3" xfId="938" xr:uid="{00000000-0005-0000-0000-00001A020000}"/>
    <cellStyle name="Normal 19 2 2 4" xfId="598" xr:uid="{00000000-0005-0000-0000-00001B020000}"/>
    <cellStyle name="Normal 19 2 2 4 2" xfId="1037" xr:uid="{00000000-0005-0000-0000-00001C020000}"/>
    <cellStyle name="Normal 19 2 2 5" xfId="824" xr:uid="{00000000-0005-0000-0000-00001D020000}"/>
    <cellStyle name="Normal 19 2 2 6" xfId="1259" xr:uid="{00000000-0005-0000-0000-00001E020000}"/>
    <cellStyle name="Normal 19 2 3" xfId="406" xr:uid="{00000000-0005-0000-0000-00001F020000}"/>
    <cellStyle name="Normal 19 2 3 2" xfId="522" xr:uid="{00000000-0005-0000-0000-000020020000}"/>
    <cellStyle name="Normal 19 2 3 2 2" xfId="733" xr:uid="{00000000-0005-0000-0000-000021020000}"/>
    <cellStyle name="Normal 19 2 3 2 2 2" xfId="1172" xr:uid="{00000000-0005-0000-0000-000022020000}"/>
    <cellStyle name="Normal 19 2 3 2 3" xfId="961" xr:uid="{00000000-0005-0000-0000-000023020000}"/>
    <cellStyle name="Normal 19 2 3 3" xfId="621" xr:uid="{00000000-0005-0000-0000-000024020000}"/>
    <cellStyle name="Normal 19 2 3 3 2" xfId="1060" xr:uid="{00000000-0005-0000-0000-000025020000}"/>
    <cellStyle name="Normal 19 2 3 4" xfId="848" xr:uid="{00000000-0005-0000-0000-000026020000}"/>
    <cellStyle name="Normal 19 2 4" xfId="461" xr:uid="{00000000-0005-0000-0000-000027020000}"/>
    <cellStyle name="Normal 19 2 4 2" xfId="676" xr:uid="{00000000-0005-0000-0000-000028020000}"/>
    <cellStyle name="Normal 19 2 4 2 2" xfId="1115" xr:uid="{00000000-0005-0000-0000-000029020000}"/>
    <cellStyle name="Normal 19 2 4 3" xfId="903" xr:uid="{00000000-0005-0000-0000-00002A020000}"/>
    <cellStyle name="Normal 19 2 5" xfId="482" xr:uid="{00000000-0005-0000-0000-00002B020000}"/>
    <cellStyle name="Normal 19 2 5 2" xfId="693" xr:uid="{00000000-0005-0000-0000-00002C020000}"/>
    <cellStyle name="Normal 19 2 5 2 2" xfId="1132" xr:uid="{00000000-0005-0000-0000-00002D020000}"/>
    <cellStyle name="Normal 19 2 5 3" xfId="921" xr:uid="{00000000-0005-0000-0000-00002E020000}"/>
    <cellStyle name="Normal 19 2 6" xfId="581" xr:uid="{00000000-0005-0000-0000-00002F020000}"/>
    <cellStyle name="Normal 19 2 6 2" xfId="1020" xr:uid="{00000000-0005-0000-0000-000030020000}"/>
    <cellStyle name="Normal 19 2 7" xfId="805" xr:uid="{00000000-0005-0000-0000-000031020000}"/>
    <cellStyle name="Normal 19 2 8" xfId="1240" xr:uid="{00000000-0005-0000-0000-000032020000}"/>
    <cellStyle name="Normal 19 3" xfId="377" xr:uid="{00000000-0005-0000-0000-000033020000}"/>
    <cellStyle name="Normal 19 3 2" xfId="418" xr:uid="{00000000-0005-0000-0000-000034020000}"/>
    <cellStyle name="Normal 19 3 2 2" xfId="534" xr:uid="{00000000-0005-0000-0000-000035020000}"/>
    <cellStyle name="Normal 19 3 2 2 2" xfId="745" xr:uid="{00000000-0005-0000-0000-000036020000}"/>
    <cellStyle name="Normal 19 3 2 2 2 2" xfId="1184" xr:uid="{00000000-0005-0000-0000-000037020000}"/>
    <cellStyle name="Normal 19 3 2 2 3" xfId="973" xr:uid="{00000000-0005-0000-0000-000038020000}"/>
    <cellStyle name="Normal 19 3 2 3" xfId="633" xr:uid="{00000000-0005-0000-0000-000039020000}"/>
    <cellStyle name="Normal 19 3 2 3 2" xfId="1072" xr:uid="{00000000-0005-0000-0000-00003A020000}"/>
    <cellStyle name="Normal 19 3 2 4" xfId="860" xr:uid="{00000000-0005-0000-0000-00003B020000}"/>
    <cellStyle name="Normal 19 3 3" xfId="494" xr:uid="{00000000-0005-0000-0000-00003C020000}"/>
    <cellStyle name="Normal 19 3 3 2" xfId="705" xr:uid="{00000000-0005-0000-0000-00003D020000}"/>
    <cellStyle name="Normal 19 3 3 2 2" xfId="1144" xr:uid="{00000000-0005-0000-0000-00003E020000}"/>
    <cellStyle name="Normal 19 3 3 3" xfId="933" xr:uid="{00000000-0005-0000-0000-00003F020000}"/>
    <cellStyle name="Normal 19 3 4" xfId="593" xr:uid="{00000000-0005-0000-0000-000040020000}"/>
    <cellStyle name="Normal 19 3 4 2" xfId="1032" xr:uid="{00000000-0005-0000-0000-000041020000}"/>
    <cellStyle name="Normal 19 3 5" xfId="819" xr:uid="{00000000-0005-0000-0000-000042020000}"/>
    <cellStyle name="Normal 19 3 6" xfId="1254" xr:uid="{00000000-0005-0000-0000-000043020000}"/>
    <cellStyle name="Normal 19 4" xfId="401" xr:uid="{00000000-0005-0000-0000-000044020000}"/>
    <cellStyle name="Normal 19 4 2" xfId="517" xr:uid="{00000000-0005-0000-0000-000045020000}"/>
    <cellStyle name="Normal 19 4 2 2" xfId="728" xr:uid="{00000000-0005-0000-0000-000046020000}"/>
    <cellStyle name="Normal 19 4 2 2 2" xfId="1167" xr:uid="{00000000-0005-0000-0000-000047020000}"/>
    <cellStyle name="Normal 19 4 2 3" xfId="956" xr:uid="{00000000-0005-0000-0000-000048020000}"/>
    <cellStyle name="Normal 19 4 3" xfId="616" xr:uid="{00000000-0005-0000-0000-000049020000}"/>
    <cellStyle name="Normal 19 4 3 2" xfId="1055" xr:uid="{00000000-0005-0000-0000-00004A020000}"/>
    <cellStyle name="Normal 19 4 4" xfId="843" xr:uid="{00000000-0005-0000-0000-00004B020000}"/>
    <cellStyle name="Normal 19 5" xfId="439" xr:uid="{00000000-0005-0000-0000-00004C020000}"/>
    <cellStyle name="Normal 19 5 2" xfId="555" xr:uid="{00000000-0005-0000-0000-00004D020000}"/>
    <cellStyle name="Normal 19 5 2 2" xfId="766" xr:uid="{00000000-0005-0000-0000-00004E020000}"/>
    <cellStyle name="Normal 19 5 2 2 2" xfId="1205" xr:uid="{00000000-0005-0000-0000-00004F020000}"/>
    <cellStyle name="Normal 19 5 2 3" xfId="994" xr:uid="{00000000-0005-0000-0000-000050020000}"/>
    <cellStyle name="Normal 19 5 3" xfId="654" xr:uid="{00000000-0005-0000-0000-000051020000}"/>
    <cellStyle name="Normal 19 5 3 2" xfId="1093" xr:uid="{00000000-0005-0000-0000-000052020000}"/>
    <cellStyle name="Normal 19 5 4" xfId="881" xr:uid="{00000000-0005-0000-0000-000053020000}"/>
    <cellStyle name="Normal 19 6" xfId="449" xr:uid="{00000000-0005-0000-0000-000054020000}"/>
    <cellStyle name="Normal 19 6 2" xfId="565" xr:uid="{00000000-0005-0000-0000-000055020000}"/>
    <cellStyle name="Normal 19 6 2 2" xfId="776" xr:uid="{00000000-0005-0000-0000-000056020000}"/>
    <cellStyle name="Normal 19 6 2 2 2" xfId="1215" xr:uid="{00000000-0005-0000-0000-000057020000}"/>
    <cellStyle name="Normal 19 6 2 3" xfId="1004" xr:uid="{00000000-0005-0000-0000-000058020000}"/>
    <cellStyle name="Normal 19 6 3" xfId="664" xr:uid="{00000000-0005-0000-0000-000059020000}"/>
    <cellStyle name="Normal 19 6 3 2" xfId="1103" xr:uid="{00000000-0005-0000-0000-00005A020000}"/>
    <cellStyle name="Normal 19 6 4" xfId="891" xr:uid="{00000000-0005-0000-0000-00005B020000}"/>
    <cellStyle name="Normal 19 7" xfId="455" xr:uid="{00000000-0005-0000-0000-00005C020000}"/>
    <cellStyle name="Normal 19 7 2" xfId="670" xr:uid="{00000000-0005-0000-0000-00005D020000}"/>
    <cellStyle name="Normal 19 7 2 2" xfId="1109" xr:uid="{00000000-0005-0000-0000-00005E020000}"/>
    <cellStyle name="Normal 19 7 3" xfId="897" xr:uid="{00000000-0005-0000-0000-00005F020000}"/>
    <cellStyle name="Normal 19 8" xfId="477" xr:uid="{00000000-0005-0000-0000-000060020000}"/>
    <cellStyle name="Normal 19 8 2" xfId="688" xr:uid="{00000000-0005-0000-0000-000061020000}"/>
    <cellStyle name="Normal 19 8 2 2" xfId="1127" xr:uid="{00000000-0005-0000-0000-000062020000}"/>
    <cellStyle name="Normal 19 8 3" xfId="916" xr:uid="{00000000-0005-0000-0000-000063020000}"/>
    <cellStyle name="Normal 19 9" xfId="576" xr:uid="{00000000-0005-0000-0000-000064020000}"/>
    <cellStyle name="Normal 19 9 2" xfId="1015" xr:uid="{00000000-0005-0000-0000-000065020000}"/>
    <cellStyle name="Normal 2" xfId="5" xr:uid="{00000000-0005-0000-0000-000066020000}"/>
    <cellStyle name="Normal 2 2" xfId="11" xr:uid="{00000000-0005-0000-0000-000067020000}"/>
    <cellStyle name="Normal 2 2 2" xfId="231" xr:uid="{00000000-0005-0000-0000-000068020000}"/>
    <cellStyle name="Normal 2 2 3" xfId="373" xr:uid="{00000000-0005-0000-0000-000069020000}"/>
    <cellStyle name="Normal 2 2 3 2" xfId="414" xr:uid="{00000000-0005-0000-0000-00006A020000}"/>
    <cellStyle name="Normal 2 2 3 2 2" xfId="530" xr:uid="{00000000-0005-0000-0000-00006B020000}"/>
    <cellStyle name="Normal 2 2 3 2 2 2" xfId="741" xr:uid="{00000000-0005-0000-0000-00006C020000}"/>
    <cellStyle name="Normal 2 2 3 2 2 2 2" xfId="1180" xr:uid="{00000000-0005-0000-0000-00006D020000}"/>
    <cellStyle name="Normal 2 2 3 2 2 3" xfId="969" xr:uid="{00000000-0005-0000-0000-00006E020000}"/>
    <cellStyle name="Normal 2 2 3 2 3" xfId="629" xr:uid="{00000000-0005-0000-0000-00006F020000}"/>
    <cellStyle name="Normal 2 2 3 2 3 2" xfId="1068" xr:uid="{00000000-0005-0000-0000-000070020000}"/>
    <cellStyle name="Normal 2 2 3 2 4" xfId="856" xr:uid="{00000000-0005-0000-0000-000071020000}"/>
    <cellStyle name="Normal 2 2 3 3" xfId="490" xr:uid="{00000000-0005-0000-0000-000072020000}"/>
    <cellStyle name="Normal 2 2 3 3 2" xfId="701" xr:uid="{00000000-0005-0000-0000-000073020000}"/>
    <cellStyle name="Normal 2 2 3 3 2 2" xfId="1140" xr:uid="{00000000-0005-0000-0000-000074020000}"/>
    <cellStyle name="Normal 2 2 3 3 3" xfId="929" xr:uid="{00000000-0005-0000-0000-000075020000}"/>
    <cellStyle name="Normal 2 2 3 4" xfId="589" xr:uid="{00000000-0005-0000-0000-000076020000}"/>
    <cellStyle name="Normal 2 2 3 4 2" xfId="1028" xr:uid="{00000000-0005-0000-0000-000077020000}"/>
    <cellStyle name="Normal 2 2 3 5" xfId="815" xr:uid="{00000000-0005-0000-0000-000078020000}"/>
    <cellStyle name="Normal 2 2 3 6" xfId="1250" xr:uid="{00000000-0005-0000-0000-000079020000}"/>
    <cellStyle name="Normal 2 2 4" xfId="397" xr:uid="{00000000-0005-0000-0000-00007A020000}"/>
    <cellStyle name="Normal 2 2 4 2" xfId="513" xr:uid="{00000000-0005-0000-0000-00007B020000}"/>
    <cellStyle name="Normal 2 2 4 2 2" xfId="724" xr:uid="{00000000-0005-0000-0000-00007C020000}"/>
    <cellStyle name="Normal 2 2 4 2 2 2" xfId="1163" xr:uid="{00000000-0005-0000-0000-00007D020000}"/>
    <cellStyle name="Normal 2 2 4 2 3" xfId="952" xr:uid="{00000000-0005-0000-0000-00007E020000}"/>
    <cellStyle name="Normal 2 2 4 3" xfId="612" xr:uid="{00000000-0005-0000-0000-00007F020000}"/>
    <cellStyle name="Normal 2 2 4 3 2" xfId="1051" xr:uid="{00000000-0005-0000-0000-000080020000}"/>
    <cellStyle name="Normal 2 2 4 4" xfId="839" xr:uid="{00000000-0005-0000-0000-000081020000}"/>
    <cellStyle name="Normal 2 2 5" xfId="472" xr:uid="{00000000-0005-0000-0000-000082020000}"/>
    <cellStyle name="Normal 2 2 5 2" xfId="684" xr:uid="{00000000-0005-0000-0000-000083020000}"/>
    <cellStyle name="Normal 2 2 5 2 2" xfId="1123" xr:uid="{00000000-0005-0000-0000-000084020000}"/>
    <cellStyle name="Normal 2 2 5 3" xfId="912" xr:uid="{00000000-0005-0000-0000-000085020000}"/>
    <cellStyle name="Normal 2 2 6" xfId="572" xr:uid="{00000000-0005-0000-0000-000086020000}"/>
    <cellStyle name="Normal 2 2 6 2" xfId="1011" xr:uid="{00000000-0005-0000-0000-000087020000}"/>
    <cellStyle name="Normal 2 2 7" xfId="785" xr:uid="{00000000-0005-0000-0000-000088020000}"/>
    <cellStyle name="Normal 2 2 8" xfId="1219" xr:uid="{00000000-0005-0000-0000-000089020000}"/>
    <cellStyle name="Normal 2 2 9" xfId="1227" xr:uid="{00000000-0005-0000-0000-00008A020000}"/>
    <cellStyle name="Normal 2 3" xfId="232" xr:uid="{00000000-0005-0000-0000-00008B020000}"/>
    <cellStyle name="Normal 2 4" xfId="33" xr:uid="{00000000-0005-0000-0000-00008C020000}"/>
    <cellStyle name="Normal 2 5" xfId="434" xr:uid="{00000000-0005-0000-0000-00008D020000}"/>
    <cellStyle name="Normal 2 5 2" xfId="550" xr:uid="{00000000-0005-0000-0000-00008E020000}"/>
    <cellStyle name="Normal 2 5 2 2" xfId="761" xr:uid="{00000000-0005-0000-0000-00008F020000}"/>
    <cellStyle name="Normal 2 5 2 2 2" xfId="1200" xr:uid="{00000000-0005-0000-0000-000090020000}"/>
    <cellStyle name="Normal 2 5 2 3" xfId="989" xr:uid="{00000000-0005-0000-0000-000091020000}"/>
    <cellStyle name="Normal 2 5 3" xfId="649" xr:uid="{00000000-0005-0000-0000-000092020000}"/>
    <cellStyle name="Normal 2 5 3 2" xfId="1088" xr:uid="{00000000-0005-0000-0000-000093020000}"/>
    <cellStyle name="Normal 2 5 4" xfId="876" xr:uid="{00000000-0005-0000-0000-000094020000}"/>
    <cellStyle name="Normal 2 6" xfId="444" xr:uid="{00000000-0005-0000-0000-000095020000}"/>
    <cellStyle name="Normal 2 6 2" xfId="560" xr:uid="{00000000-0005-0000-0000-000096020000}"/>
    <cellStyle name="Normal 2 6 2 2" xfId="771" xr:uid="{00000000-0005-0000-0000-000097020000}"/>
    <cellStyle name="Normal 2 6 2 2 2" xfId="1210" xr:uid="{00000000-0005-0000-0000-000098020000}"/>
    <cellStyle name="Normal 2 6 2 3" xfId="999" xr:uid="{00000000-0005-0000-0000-000099020000}"/>
    <cellStyle name="Normal 2 6 3" xfId="659" xr:uid="{00000000-0005-0000-0000-00009A020000}"/>
    <cellStyle name="Normal 2 6 3 2" xfId="1098" xr:uid="{00000000-0005-0000-0000-00009B020000}"/>
    <cellStyle name="Normal 2 6 4" xfId="886" xr:uid="{00000000-0005-0000-0000-00009C020000}"/>
    <cellStyle name="Normal 2 7" xfId="453" xr:uid="{00000000-0005-0000-0000-00009D020000}"/>
    <cellStyle name="Normal 2 7 2" xfId="668" xr:uid="{00000000-0005-0000-0000-00009E020000}"/>
    <cellStyle name="Normal 2 7 2 2" xfId="1107" xr:uid="{00000000-0005-0000-0000-00009F020000}"/>
    <cellStyle name="Normal 2 7 3" xfId="895" xr:uid="{00000000-0005-0000-0000-0000A0020000}"/>
    <cellStyle name="Normal 20" xfId="233" xr:uid="{00000000-0005-0000-0000-0000A1020000}"/>
    <cellStyle name="Normal 21" xfId="234" xr:uid="{00000000-0005-0000-0000-0000A2020000}"/>
    <cellStyle name="Normal 22" xfId="235" xr:uid="{00000000-0005-0000-0000-0000A3020000}"/>
    <cellStyle name="Normal 23" xfId="236" xr:uid="{00000000-0005-0000-0000-0000A4020000}"/>
    <cellStyle name="Normal 24" xfId="237" xr:uid="{00000000-0005-0000-0000-0000A5020000}"/>
    <cellStyle name="Normal 25" xfId="238" xr:uid="{00000000-0005-0000-0000-0000A6020000}"/>
    <cellStyle name="Normal 26" xfId="239" xr:uid="{00000000-0005-0000-0000-0000A7020000}"/>
    <cellStyle name="Normal 26 2" xfId="240" xr:uid="{00000000-0005-0000-0000-0000A8020000}"/>
    <cellStyle name="Normal 26 2 2" xfId="349" xr:uid="{00000000-0005-0000-0000-0000A9020000}"/>
    <cellStyle name="Normal 26 3" xfId="348" xr:uid="{00000000-0005-0000-0000-0000AA020000}"/>
    <cellStyle name="Normal 27" xfId="241" xr:uid="{00000000-0005-0000-0000-0000AB020000}"/>
    <cellStyle name="Normal 27 2" xfId="26" xr:uid="{00000000-0005-0000-0000-0000AC020000}"/>
    <cellStyle name="Normal 27 2 2" xfId="351" xr:uid="{00000000-0005-0000-0000-0000AD020000}"/>
    <cellStyle name="Normal 27 3" xfId="350" xr:uid="{00000000-0005-0000-0000-0000AE020000}"/>
    <cellStyle name="Normal 28" xfId="242" xr:uid="{00000000-0005-0000-0000-0000AF020000}"/>
    <cellStyle name="Normal 29" xfId="243" xr:uid="{00000000-0005-0000-0000-0000B0020000}"/>
    <cellStyle name="Normal 29 2" xfId="352" xr:uid="{00000000-0005-0000-0000-0000B1020000}"/>
    <cellStyle name="Normal 3" xfId="4" xr:uid="{00000000-0005-0000-0000-0000B2020000}"/>
    <cellStyle name="Normal 3 10" xfId="466" xr:uid="{00000000-0005-0000-0000-0000B3020000}"/>
    <cellStyle name="Normal 3 10 2" xfId="681" xr:uid="{00000000-0005-0000-0000-0000B4020000}"/>
    <cellStyle name="Normal 3 10 2 2" xfId="1120" xr:uid="{00000000-0005-0000-0000-0000B5020000}"/>
    <cellStyle name="Normal 3 10 3" xfId="908" xr:uid="{00000000-0005-0000-0000-0000B6020000}"/>
    <cellStyle name="Normal 3 11" xfId="569" xr:uid="{00000000-0005-0000-0000-0000B7020000}"/>
    <cellStyle name="Normal 3 11 2" xfId="1008" xr:uid="{00000000-0005-0000-0000-0000B8020000}"/>
    <cellStyle name="Normal 3 12" xfId="781" xr:uid="{00000000-0005-0000-0000-0000B9020000}"/>
    <cellStyle name="Normal 3 13" xfId="1221" xr:uid="{00000000-0005-0000-0000-0000BA020000}"/>
    <cellStyle name="Normal 3 2" xfId="245" xr:uid="{00000000-0005-0000-0000-0000BB020000}"/>
    <cellStyle name="Normal 3 2 2" xfId="383" xr:uid="{00000000-0005-0000-0000-0000BC020000}"/>
    <cellStyle name="Normal 3 2 2 2" xfId="424" xr:uid="{00000000-0005-0000-0000-0000BD020000}"/>
    <cellStyle name="Normal 3 2 2 2 2" xfId="540" xr:uid="{00000000-0005-0000-0000-0000BE020000}"/>
    <cellStyle name="Normal 3 2 2 2 2 2" xfId="751" xr:uid="{00000000-0005-0000-0000-0000BF020000}"/>
    <cellStyle name="Normal 3 2 2 2 2 2 2" xfId="1190" xr:uid="{00000000-0005-0000-0000-0000C0020000}"/>
    <cellStyle name="Normal 3 2 2 2 2 3" xfId="979" xr:uid="{00000000-0005-0000-0000-0000C1020000}"/>
    <cellStyle name="Normal 3 2 2 2 3" xfId="639" xr:uid="{00000000-0005-0000-0000-0000C2020000}"/>
    <cellStyle name="Normal 3 2 2 2 3 2" xfId="1078" xr:uid="{00000000-0005-0000-0000-0000C3020000}"/>
    <cellStyle name="Normal 3 2 2 2 4" xfId="866" xr:uid="{00000000-0005-0000-0000-0000C4020000}"/>
    <cellStyle name="Normal 3 2 2 3" xfId="500" xr:uid="{00000000-0005-0000-0000-0000C5020000}"/>
    <cellStyle name="Normal 3 2 2 3 2" xfId="711" xr:uid="{00000000-0005-0000-0000-0000C6020000}"/>
    <cellStyle name="Normal 3 2 2 3 2 2" xfId="1150" xr:uid="{00000000-0005-0000-0000-0000C7020000}"/>
    <cellStyle name="Normal 3 2 2 3 3" xfId="939" xr:uid="{00000000-0005-0000-0000-0000C8020000}"/>
    <cellStyle name="Normal 3 2 2 4" xfId="599" xr:uid="{00000000-0005-0000-0000-0000C9020000}"/>
    <cellStyle name="Normal 3 2 2 4 2" xfId="1038" xr:uid="{00000000-0005-0000-0000-0000CA020000}"/>
    <cellStyle name="Normal 3 2 2 5" xfId="825" xr:uid="{00000000-0005-0000-0000-0000CB020000}"/>
    <cellStyle name="Normal 3 2 2 6" xfId="1260" xr:uid="{00000000-0005-0000-0000-0000CC020000}"/>
    <cellStyle name="Normal 3 2 3" xfId="407" xr:uid="{00000000-0005-0000-0000-0000CD020000}"/>
    <cellStyle name="Normal 3 2 3 2" xfId="523" xr:uid="{00000000-0005-0000-0000-0000CE020000}"/>
    <cellStyle name="Normal 3 2 3 2 2" xfId="734" xr:uid="{00000000-0005-0000-0000-0000CF020000}"/>
    <cellStyle name="Normal 3 2 3 2 2 2" xfId="1173" xr:uid="{00000000-0005-0000-0000-0000D0020000}"/>
    <cellStyle name="Normal 3 2 3 2 3" xfId="962" xr:uid="{00000000-0005-0000-0000-0000D1020000}"/>
    <cellStyle name="Normal 3 2 3 3" xfId="622" xr:uid="{00000000-0005-0000-0000-0000D2020000}"/>
    <cellStyle name="Normal 3 2 3 3 2" xfId="1061" xr:uid="{00000000-0005-0000-0000-0000D3020000}"/>
    <cellStyle name="Normal 3 2 3 4" xfId="849" xr:uid="{00000000-0005-0000-0000-0000D4020000}"/>
    <cellStyle name="Normal 3 2 4" xfId="462" xr:uid="{00000000-0005-0000-0000-0000D5020000}"/>
    <cellStyle name="Normal 3 2 4 2" xfId="677" xr:uid="{00000000-0005-0000-0000-0000D6020000}"/>
    <cellStyle name="Normal 3 2 4 2 2" xfId="1116" xr:uid="{00000000-0005-0000-0000-0000D7020000}"/>
    <cellStyle name="Normal 3 2 4 3" xfId="904" xr:uid="{00000000-0005-0000-0000-0000D8020000}"/>
    <cellStyle name="Normal 3 2 5" xfId="483" xr:uid="{00000000-0005-0000-0000-0000D9020000}"/>
    <cellStyle name="Normal 3 2 5 2" xfId="694" xr:uid="{00000000-0005-0000-0000-0000DA020000}"/>
    <cellStyle name="Normal 3 2 5 2 2" xfId="1133" xr:uid="{00000000-0005-0000-0000-0000DB020000}"/>
    <cellStyle name="Normal 3 2 5 3" xfId="922" xr:uid="{00000000-0005-0000-0000-0000DC020000}"/>
    <cellStyle name="Normal 3 2 6" xfId="582" xr:uid="{00000000-0005-0000-0000-0000DD020000}"/>
    <cellStyle name="Normal 3 2 6 2" xfId="1021" xr:uid="{00000000-0005-0000-0000-0000DE020000}"/>
    <cellStyle name="Normal 3 2 7" xfId="806" xr:uid="{00000000-0005-0000-0000-0000DF020000}"/>
    <cellStyle name="Normal 3 2 8" xfId="1241" xr:uid="{00000000-0005-0000-0000-0000E0020000}"/>
    <cellStyle name="Normal 3 3" xfId="246" xr:uid="{00000000-0005-0000-0000-0000E1020000}"/>
    <cellStyle name="Normal 3 3 2" xfId="384" xr:uid="{00000000-0005-0000-0000-0000E2020000}"/>
    <cellStyle name="Normal 3 3 2 2" xfId="425" xr:uid="{00000000-0005-0000-0000-0000E3020000}"/>
    <cellStyle name="Normal 3 3 2 2 2" xfId="541" xr:uid="{00000000-0005-0000-0000-0000E4020000}"/>
    <cellStyle name="Normal 3 3 2 2 2 2" xfId="752" xr:uid="{00000000-0005-0000-0000-0000E5020000}"/>
    <cellStyle name="Normal 3 3 2 2 2 2 2" xfId="1191" xr:uid="{00000000-0005-0000-0000-0000E6020000}"/>
    <cellStyle name="Normal 3 3 2 2 2 3" xfId="980" xr:uid="{00000000-0005-0000-0000-0000E7020000}"/>
    <cellStyle name="Normal 3 3 2 2 3" xfId="640" xr:uid="{00000000-0005-0000-0000-0000E8020000}"/>
    <cellStyle name="Normal 3 3 2 2 3 2" xfId="1079" xr:uid="{00000000-0005-0000-0000-0000E9020000}"/>
    <cellStyle name="Normal 3 3 2 2 4" xfId="867" xr:uid="{00000000-0005-0000-0000-0000EA020000}"/>
    <cellStyle name="Normal 3 3 2 3" xfId="501" xr:uid="{00000000-0005-0000-0000-0000EB020000}"/>
    <cellStyle name="Normal 3 3 2 3 2" xfId="712" xr:uid="{00000000-0005-0000-0000-0000EC020000}"/>
    <cellStyle name="Normal 3 3 2 3 2 2" xfId="1151" xr:uid="{00000000-0005-0000-0000-0000ED020000}"/>
    <cellStyle name="Normal 3 3 2 3 3" xfId="940" xr:uid="{00000000-0005-0000-0000-0000EE020000}"/>
    <cellStyle name="Normal 3 3 2 4" xfId="600" xr:uid="{00000000-0005-0000-0000-0000EF020000}"/>
    <cellStyle name="Normal 3 3 2 4 2" xfId="1039" xr:uid="{00000000-0005-0000-0000-0000F0020000}"/>
    <cellStyle name="Normal 3 3 2 5" xfId="826" xr:uid="{00000000-0005-0000-0000-0000F1020000}"/>
    <cellStyle name="Normal 3 3 2 6" xfId="1261" xr:uid="{00000000-0005-0000-0000-0000F2020000}"/>
    <cellStyle name="Normal 3 3 3" xfId="408" xr:uid="{00000000-0005-0000-0000-0000F3020000}"/>
    <cellStyle name="Normal 3 3 3 2" xfId="524" xr:uid="{00000000-0005-0000-0000-0000F4020000}"/>
    <cellStyle name="Normal 3 3 3 2 2" xfId="735" xr:uid="{00000000-0005-0000-0000-0000F5020000}"/>
    <cellStyle name="Normal 3 3 3 2 2 2" xfId="1174" xr:uid="{00000000-0005-0000-0000-0000F6020000}"/>
    <cellStyle name="Normal 3 3 3 2 3" xfId="963" xr:uid="{00000000-0005-0000-0000-0000F7020000}"/>
    <cellStyle name="Normal 3 3 3 3" xfId="623" xr:uid="{00000000-0005-0000-0000-0000F8020000}"/>
    <cellStyle name="Normal 3 3 3 3 2" xfId="1062" xr:uid="{00000000-0005-0000-0000-0000F9020000}"/>
    <cellStyle name="Normal 3 3 3 4" xfId="850" xr:uid="{00000000-0005-0000-0000-0000FA020000}"/>
    <cellStyle name="Normal 3 3 4" xfId="463" xr:uid="{00000000-0005-0000-0000-0000FB020000}"/>
    <cellStyle name="Normal 3 3 4 2" xfId="678" xr:uid="{00000000-0005-0000-0000-0000FC020000}"/>
    <cellStyle name="Normal 3 3 4 2 2" xfId="1117" xr:uid="{00000000-0005-0000-0000-0000FD020000}"/>
    <cellStyle name="Normal 3 3 4 3" xfId="905" xr:uid="{00000000-0005-0000-0000-0000FE020000}"/>
    <cellStyle name="Normal 3 3 5" xfId="484" xr:uid="{00000000-0005-0000-0000-0000FF020000}"/>
    <cellStyle name="Normal 3 3 5 2" xfId="695" xr:uid="{00000000-0005-0000-0000-000000030000}"/>
    <cellStyle name="Normal 3 3 5 2 2" xfId="1134" xr:uid="{00000000-0005-0000-0000-000001030000}"/>
    <cellStyle name="Normal 3 3 5 3" xfId="923" xr:uid="{00000000-0005-0000-0000-000002030000}"/>
    <cellStyle name="Normal 3 3 6" xfId="583" xr:uid="{00000000-0005-0000-0000-000003030000}"/>
    <cellStyle name="Normal 3 3 6 2" xfId="1022" xr:uid="{00000000-0005-0000-0000-000004030000}"/>
    <cellStyle name="Normal 3 3 7" xfId="807" xr:uid="{00000000-0005-0000-0000-000005030000}"/>
    <cellStyle name="Normal 3 3 8" xfId="1242" xr:uid="{00000000-0005-0000-0000-000006030000}"/>
    <cellStyle name="Normal 3 4" xfId="244" xr:uid="{00000000-0005-0000-0000-000007030000}"/>
    <cellStyle name="Normal 3 5" xfId="370" xr:uid="{00000000-0005-0000-0000-000008030000}"/>
    <cellStyle name="Normal 3 5 2" xfId="411" xr:uid="{00000000-0005-0000-0000-000009030000}"/>
    <cellStyle name="Normal 3 5 2 2" xfId="527" xr:uid="{00000000-0005-0000-0000-00000A030000}"/>
    <cellStyle name="Normal 3 5 2 2 2" xfId="738" xr:uid="{00000000-0005-0000-0000-00000B030000}"/>
    <cellStyle name="Normal 3 5 2 2 2 2" xfId="1177" xr:uid="{00000000-0005-0000-0000-00000C030000}"/>
    <cellStyle name="Normal 3 5 2 2 3" xfId="966" xr:uid="{00000000-0005-0000-0000-00000D030000}"/>
    <cellStyle name="Normal 3 5 2 3" xfId="626" xr:uid="{00000000-0005-0000-0000-00000E030000}"/>
    <cellStyle name="Normal 3 5 2 3 2" xfId="1065" xr:uid="{00000000-0005-0000-0000-00000F030000}"/>
    <cellStyle name="Normal 3 5 2 4" xfId="853" xr:uid="{00000000-0005-0000-0000-000010030000}"/>
    <cellStyle name="Normal 3 5 3" xfId="487" xr:uid="{00000000-0005-0000-0000-000011030000}"/>
    <cellStyle name="Normal 3 5 3 2" xfId="698" xr:uid="{00000000-0005-0000-0000-000012030000}"/>
    <cellStyle name="Normal 3 5 3 2 2" xfId="1137" xr:uid="{00000000-0005-0000-0000-000013030000}"/>
    <cellStyle name="Normal 3 5 3 3" xfId="926" xr:uid="{00000000-0005-0000-0000-000014030000}"/>
    <cellStyle name="Normal 3 5 4" xfId="586" xr:uid="{00000000-0005-0000-0000-000015030000}"/>
    <cellStyle name="Normal 3 5 4 2" xfId="1025" xr:uid="{00000000-0005-0000-0000-000016030000}"/>
    <cellStyle name="Normal 3 5 5" xfId="812" xr:uid="{00000000-0005-0000-0000-000017030000}"/>
    <cellStyle name="Normal 3 5 6" xfId="1247" xr:uid="{00000000-0005-0000-0000-000018030000}"/>
    <cellStyle name="Normal 3 6" xfId="394" xr:uid="{00000000-0005-0000-0000-000019030000}"/>
    <cellStyle name="Normal 3 6 2" xfId="510" xr:uid="{00000000-0005-0000-0000-00001A030000}"/>
    <cellStyle name="Normal 3 6 2 2" xfId="721" xr:uid="{00000000-0005-0000-0000-00001B030000}"/>
    <cellStyle name="Normal 3 6 2 2 2" xfId="1160" xr:uid="{00000000-0005-0000-0000-00001C030000}"/>
    <cellStyle name="Normal 3 6 2 3" xfId="949" xr:uid="{00000000-0005-0000-0000-00001D030000}"/>
    <cellStyle name="Normal 3 6 3" xfId="609" xr:uid="{00000000-0005-0000-0000-00001E030000}"/>
    <cellStyle name="Normal 3 6 3 2" xfId="1048" xr:uid="{00000000-0005-0000-0000-00001F030000}"/>
    <cellStyle name="Normal 3 6 4" xfId="836" xr:uid="{00000000-0005-0000-0000-000020030000}"/>
    <cellStyle name="Normal 3 6 5" xfId="1223" xr:uid="{00000000-0005-0000-0000-000021030000}"/>
    <cellStyle name="Normal 3 7" xfId="392" xr:uid="{00000000-0005-0000-0000-000022030000}"/>
    <cellStyle name="Normal 3 7 2" xfId="509" xr:uid="{00000000-0005-0000-0000-000023030000}"/>
    <cellStyle name="Normal 3 7 2 2" xfId="720" xr:uid="{00000000-0005-0000-0000-000024030000}"/>
    <cellStyle name="Normal 3 7 2 2 2" xfId="1159" xr:uid="{00000000-0005-0000-0000-000025030000}"/>
    <cellStyle name="Normal 3 7 2 3" xfId="948" xr:uid="{00000000-0005-0000-0000-000026030000}"/>
    <cellStyle name="Normal 3 7 3" xfId="608" xr:uid="{00000000-0005-0000-0000-000027030000}"/>
    <cellStyle name="Normal 3 7 3 2" xfId="1047" xr:uid="{00000000-0005-0000-0000-000028030000}"/>
    <cellStyle name="Normal 3 7 4" xfId="834" xr:uid="{00000000-0005-0000-0000-000029030000}"/>
    <cellStyle name="Normal 3 8" xfId="435" xr:uid="{00000000-0005-0000-0000-00002A030000}"/>
    <cellStyle name="Normal 3 8 2" xfId="551" xr:uid="{00000000-0005-0000-0000-00002B030000}"/>
    <cellStyle name="Normal 3 8 2 2" xfId="762" xr:uid="{00000000-0005-0000-0000-00002C030000}"/>
    <cellStyle name="Normal 3 8 2 2 2" xfId="1201" xr:uid="{00000000-0005-0000-0000-00002D030000}"/>
    <cellStyle name="Normal 3 8 2 3" xfId="990" xr:uid="{00000000-0005-0000-0000-00002E030000}"/>
    <cellStyle name="Normal 3 8 3" xfId="650" xr:uid="{00000000-0005-0000-0000-00002F030000}"/>
    <cellStyle name="Normal 3 8 3 2" xfId="1089" xr:uid="{00000000-0005-0000-0000-000030030000}"/>
    <cellStyle name="Normal 3 8 4" xfId="877" xr:uid="{00000000-0005-0000-0000-000031030000}"/>
    <cellStyle name="Normal 3 9" xfId="445" xr:uid="{00000000-0005-0000-0000-000032030000}"/>
    <cellStyle name="Normal 3 9 2" xfId="561" xr:uid="{00000000-0005-0000-0000-000033030000}"/>
    <cellStyle name="Normal 3 9 2 2" xfId="772" xr:uid="{00000000-0005-0000-0000-000034030000}"/>
    <cellStyle name="Normal 3 9 2 2 2" xfId="1211" xr:uid="{00000000-0005-0000-0000-000035030000}"/>
    <cellStyle name="Normal 3 9 2 3" xfId="1000" xr:uid="{00000000-0005-0000-0000-000036030000}"/>
    <cellStyle name="Normal 3 9 3" xfId="660" xr:uid="{00000000-0005-0000-0000-000037030000}"/>
    <cellStyle name="Normal 3 9 3 2" xfId="1099" xr:uid="{00000000-0005-0000-0000-000038030000}"/>
    <cellStyle name="Normal 3 9 4" xfId="887" xr:uid="{00000000-0005-0000-0000-000039030000}"/>
    <cellStyle name="Normal 30" xfId="247" xr:uid="{00000000-0005-0000-0000-00003A030000}"/>
    <cellStyle name="Normal 31" xfId="248" xr:uid="{00000000-0005-0000-0000-00003B030000}"/>
    <cellStyle name="Normal 31 2" xfId="385" xr:uid="{00000000-0005-0000-0000-00003C030000}"/>
    <cellStyle name="Normal 31 2 2" xfId="426" xr:uid="{00000000-0005-0000-0000-00003D030000}"/>
    <cellStyle name="Normal 31 2 2 2" xfId="542" xr:uid="{00000000-0005-0000-0000-00003E030000}"/>
    <cellStyle name="Normal 31 2 2 2 2" xfId="753" xr:uid="{00000000-0005-0000-0000-00003F030000}"/>
    <cellStyle name="Normal 31 2 2 2 2 2" xfId="1192" xr:uid="{00000000-0005-0000-0000-000040030000}"/>
    <cellStyle name="Normal 31 2 2 2 3" xfId="981" xr:uid="{00000000-0005-0000-0000-000041030000}"/>
    <cellStyle name="Normal 31 2 2 3" xfId="641" xr:uid="{00000000-0005-0000-0000-000042030000}"/>
    <cellStyle name="Normal 31 2 2 3 2" xfId="1080" xr:uid="{00000000-0005-0000-0000-000043030000}"/>
    <cellStyle name="Normal 31 2 2 4" xfId="868" xr:uid="{00000000-0005-0000-0000-000044030000}"/>
    <cellStyle name="Normal 31 2 3" xfId="502" xr:uid="{00000000-0005-0000-0000-000045030000}"/>
    <cellStyle name="Normal 31 2 3 2" xfId="713" xr:uid="{00000000-0005-0000-0000-000046030000}"/>
    <cellStyle name="Normal 31 2 3 2 2" xfId="1152" xr:uid="{00000000-0005-0000-0000-000047030000}"/>
    <cellStyle name="Normal 31 2 3 3" xfId="941" xr:uid="{00000000-0005-0000-0000-000048030000}"/>
    <cellStyle name="Normal 31 2 4" xfId="601" xr:uid="{00000000-0005-0000-0000-000049030000}"/>
    <cellStyle name="Normal 31 2 4 2" xfId="1040" xr:uid="{00000000-0005-0000-0000-00004A030000}"/>
    <cellStyle name="Normal 31 2 5" xfId="827" xr:uid="{00000000-0005-0000-0000-00004B030000}"/>
    <cellStyle name="Normal 31 2 6" xfId="1262" xr:uid="{00000000-0005-0000-0000-00004C030000}"/>
    <cellStyle name="Normal 31 3" xfId="409" xr:uid="{00000000-0005-0000-0000-00004D030000}"/>
    <cellStyle name="Normal 31 3 2" xfId="525" xr:uid="{00000000-0005-0000-0000-00004E030000}"/>
    <cellStyle name="Normal 31 3 2 2" xfId="736" xr:uid="{00000000-0005-0000-0000-00004F030000}"/>
    <cellStyle name="Normal 31 3 2 2 2" xfId="1175" xr:uid="{00000000-0005-0000-0000-000050030000}"/>
    <cellStyle name="Normal 31 3 2 3" xfId="964" xr:uid="{00000000-0005-0000-0000-000051030000}"/>
    <cellStyle name="Normal 31 3 3" xfId="624" xr:uid="{00000000-0005-0000-0000-000052030000}"/>
    <cellStyle name="Normal 31 3 3 2" xfId="1063" xr:uid="{00000000-0005-0000-0000-000053030000}"/>
    <cellStyle name="Normal 31 3 4" xfId="851" xr:uid="{00000000-0005-0000-0000-000054030000}"/>
    <cellStyle name="Normal 31 4" xfId="464" xr:uid="{00000000-0005-0000-0000-000055030000}"/>
    <cellStyle name="Normal 31 4 2" xfId="679" xr:uid="{00000000-0005-0000-0000-000056030000}"/>
    <cellStyle name="Normal 31 4 2 2" xfId="1118" xr:uid="{00000000-0005-0000-0000-000057030000}"/>
    <cellStyle name="Normal 31 4 3" xfId="906" xr:uid="{00000000-0005-0000-0000-000058030000}"/>
    <cellStyle name="Normal 31 5" xfId="485" xr:uid="{00000000-0005-0000-0000-000059030000}"/>
    <cellStyle name="Normal 31 5 2" xfId="696" xr:uid="{00000000-0005-0000-0000-00005A030000}"/>
    <cellStyle name="Normal 31 5 2 2" xfId="1135" xr:uid="{00000000-0005-0000-0000-00005B030000}"/>
    <cellStyle name="Normal 31 5 3" xfId="924" xr:uid="{00000000-0005-0000-0000-00005C030000}"/>
    <cellStyle name="Normal 31 6" xfId="584" xr:uid="{00000000-0005-0000-0000-00005D030000}"/>
    <cellStyle name="Normal 31 6 2" xfId="1023" xr:uid="{00000000-0005-0000-0000-00005E030000}"/>
    <cellStyle name="Normal 31 7" xfId="808" xr:uid="{00000000-0005-0000-0000-00005F030000}"/>
    <cellStyle name="Normal 31 8" xfId="1243" xr:uid="{00000000-0005-0000-0000-000060030000}"/>
    <cellStyle name="Normal 32" xfId="249" xr:uid="{00000000-0005-0000-0000-000061030000}"/>
    <cellStyle name="Normal 33" xfId="250" xr:uid="{00000000-0005-0000-0000-000062030000}"/>
    <cellStyle name="Normal 34" xfId="251" xr:uid="{00000000-0005-0000-0000-000063030000}"/>
    <cellStyle name="Normal 35" xfId="252" xr:uid="{00000000-0005-0000-0000-000064030000}"/>
    <cellStyle name="Normal 36" xfId="253" xr:uid="{00000000-0005-0000-0000-000065030000}"/>
    <cellStyle name="Normal 36 2" xfId="386" xr:uid="{00000000-0005-0000-0000-000066030000}"/>
    <cellStyle name="Normal 36 2 2" xfId="427" xr:uid="{00000000-0005-0000-0000-000067030000}"/>
    <cellStyle name="Normal 36 2 2 2" xfId="543" xr:uid="{00000000-0005-0000-0000-000068030000}"/>
    <cellStyle name="Normal 36 2 2 2 2" xfId="754" xr:uid="{00000000-0005-0000-0000-000069030000}"/>
    <cellStyle name="Normal 36 2 2 2 2 2" xfId="1193" xr:uid="{00000000-0005-0000-0000-00006A030000}"/>
    <cellStyle name="Normal 36 2 2 2 3" xfId="982" xr:uid="{00000000-0005-0000-0000-00006B030000}"/>
    <cellStyle name="Normal 36 2 2 3" xfId="642" xr:uid="{00000000-0005-0000-0000-00006C030000}"/>
    <cellStyle name="Normal 36 2 2 3 2" xfId="1081" xr:uid="{00000000-0005-0000-0000-00006D030000}"/>
    <cellStyle name="Normal 36 2 2 4" xfId="869" xr:uid="{00000000-0005-0000-0000-00006E030000}"/>
    <cellStyle name="Normal 36 2 3" xfId="503" xr:uid="{00000000-0005-0000-0000-00006F030000}"/>
    <cellStyle name="Normal 36 2 3 2" xfId="714" xr:uid="{00000000-0005-0000-0000-000070030000}"/>
    <cellStyle name="Normal 36 2 3 2 2" xfId="1153" xr:uid="{00000000-0005-0000-0000-000071030000}"/>
    <cellStyle name="Normal 36 2 3 3" xfId="942" xr:uid="{00000000-0005-0000-0000-000072030000}"/>
    <cellStyle name="Normal 36 2 4" xfId="602" xr:uid="{00000000-0005-0000-0000-000073030000}"/>
    <cellStyle name="Normal 36 2 4 2" xfId="1041" xr:uid="{00000000-0005-0000-0000-000074030000}"/>
    <cellStyle name="Normal 36 2 5" xfId="828" xr:uid="{00000000-0005-0000-0000-000075030000}"/>
    <cellStyle name="Normal 36 2 6" xfId="1263" xr:uid="{00000000-0005-0000-0000-000076030000}"/>
    <cellStyle name="Normal 36 3" xfId="410" xr:uid="{00000000-0005-0000-0000-000077030000}"/>
    <cellStyle name="Normal 36 3 2" xfId="526" xr:uid="{00000000-0005-0000-0000-000078030000}"/>
    <cellStyle name="Normal 36 3 2 2" xfId="737" xr:uid="{00000000-0005-0000-0000-000079030000}"/>
    <cellStyle name="Normal 36 3 2 2 2" xfId="1176" xr:uid="{00000000-0005-0000-0000-00007A030000}"/>
    <cellStyle name="Normal 36 3 2 3" xfId="965" xr:uid="{00000000-0005-0000-0000-00007B030000}"/>
    <cellStyle name="Normal 36 3 3" xfId="625" xr:uid="{00000000-0005-0000-0000-00007C030000}"/>
    <cellStyle name="Normal 36 3 3 2" xfId="1064" xr:uid="{00000000-0005-0000-0000-00007D030000}"/>
    <cellStyle name="Normal 36 3 4" xfId="852" xr:uid="{00000000-0005-0000-0000-00007E030000}"/>
    <cellStyle name="Normal 36 4" xfId="465" xr:uid="{00000000-0005-0000-0000-00007F030000}"/>
    <cellStyle name="Normal 36 4 2" xfId="680" xr:uid="{00000000-0005-0000-0000-000080030000}"/>
    <cellStyle name="Normal 36 4 2 2" xfId="1119" xr:uid="{00000000-0005-0000-0000-000081030000}"/>
    <cellStyle name="Normal 36 4 3" xfId="907" xr:uid="{00000000-0005-0000-0000-000082030000}"/>
    <cellStyle name="Normal 36 5" xfId="486" xr:uid="{00000000-0005-0000-0000-000083030000}"/>
    <cellStyle name="Normal 36 5 2" xfId="697" xr:uid="{00000000-0005-0000-0000-000084030000}"/>
    <cellStyle name="Normal 36 5 2 2" xfId="1136" xr:uid="{00000000-0005-0000-0000-000085030000}"/>
    <cellStyle name="Normal 36 5 3" xfId="925" xr:uid="{00000000-0005-0000-0000-000086030000}"/>
    <cellStyle name="Normal 36 6" xfId="585" xr:uid="{00000000-0005-0000-0000-000087030000}"/>
    <cellStyle name="Normal 36 6 2" xfId="1024" xr:uid="{00000000-0005-0000-0000-000088030000}"/>
    <cellStyle name="Normal 36 7" xfId="809" xr:uid="{00000000-0005-0000-0000-000089030000}"/>
    <cellStyle name="Normal 36 8" xfId="1244" xr:uid="{00000000-0005-0000-0000-00008A030000}"/>
    <cellStyle name="Normal 37" xfId="19" xr:uid="{00000000-0005-0000-0000-00008B030000}"/>
    <cellStyle name="Normal 37 10" xfId="1231" xr:uid="{00000000-0005-0000-0000-00008C030000}"/>
    <cellStyle name="Normal 37 2" xfId="376" xr:uid="{00000000-0005-0000-0000-00008D030000}"/>
    <cellStyle name="Normal 37 2 2" xfId="417" xr:uid="{00000000-0005-0000-0000-00008E030000}"/>
    <cellStyle name="Normal 37 2 2 2" xfId="533" xr:uid="{00000000-0005-0000-0000-00008F030000}"/>
    <cellStyle name="Normal 37 2 2 2 2" xfId="744" xr:uid="{00000000-0005-0000-0000-000090030000}"/>
    <cellStyle name="Normal 37 2 2 2 2 2" xfId="1183" xr:uid="{00000000-0005-0000-0000-000091030000}"/>
    <cellStyle name="Normal 37 2 2 2 3" xfId="972" xr:uid="{00000000-0005-0000-0000-000092030000}"/>
    <cellStyle name="Normal 37 2 2 3" xfId="632" xr:uid="{00000000-0005-0000-0000-000093030000}"/>
    <cellStyle name="Normal 37 2 2 3 2" xfId="1071" xr:uid="{00000000-0005-0000-0000-000094030000}"/>
    <cellStyle name="Normal 37 2 2 4" xfId="859" xr:uid="{00000000-0005-0000-0000-000095030000}"/>
    <cellStyle name="Normal 37 2 3" xfId="493" xr:uid="{00000000-0005-0000-0000-000096030000}"/>
    <cellStyle name="Normal 37 2 3 2" xfId="704" xr:uid="{00000000-0005-0000-0000-000097030000}"/>
    <cellStyle name="Normal 37 2 3 2 2" xfId="1143" xr:uid="{00000000-0005-0000-0000-000098030000}"/>
    <cellStyle name="Normal 37 2 3 3" xfId="932" xr:uid="{00000000-0005-0000-0000-000099030000}"/>
    <cellStyle name="Normal 37 2 4" xfId="592" xr:uid="{00000000-0005-0000-0000-00009A030000}"/>
    <cellStyle name="Normal 37 2 4 2" xfId="1031" xr:uid="{00000000-0005-0000-0000-00009B030000}"/>
    <cellStyle name="Normal 37 2 5" xfId="818" xr:uid="{00000000-0005-0000-0000-00009C030000}"/>
    <cellStyle name="Normal 37 2 6" xfId="1253" xr:uid="{00000000-0005-0000-0000-00009D030000}"/>
    <cellStyle name="Normal 37 3" xfId="400" xr:uid="{00000000-0005-0000-0000-00009E030000}"/>
    <cellStyle name="Normal 37 3 2" xfId="516" xr:uid="{00000000-0005-0000-0000-00009F030000}"/>
    <cellStyle name="Normal 37 3 2 2" xfId="727" xr:uid="{00000000-0005-0000-0000-0000A0030000}"/>
    <cellStyle name="Normal 37 3 2 2 2" xfId="1166" xr:uid="{00000000-0005-0000-0000-0000A1030000}"/>
    <cellStyle name="Normal 37 3 2 3" xfId="955" xr:uid="{00000000-0005-0000-0000-0000A2030000}"/>
    <cellStyle name="Normal 37 3 3" xfId="615" xr:uid="{00000000-0005-0000-0000-0000A3030000}"/>
    <cellStyle name="Normal 37 3 3 2" xfId="1054" xr:uid="{00000000-0005-0000-0000-0000A4030000}"/>
    <cellStyle name="Normal 37 3 4" xfId="842" xr:uid="{00000000-0005-0000-0000-0000A5030000}"/>
    <cellStyle name="Normal 37 4" xfId="438" xr:uid="{00000000-0005-0000-0000-0000A6030000}"/>
    <cellStyle name="Normal 37 4 2" xfId="554" xr:uid="{00000000-0005-0000-0000-0000A7030000}"/>
    <cellStyle name="Normal 37 4 2 2" xfId="765" xr:uid="{00000000-0005-0000-0000-0000A8030000}"/>
    <cellStyle name="Normal 37 4 2 2 2" xfId="1204" xr:uid="{00000000-0005-0000-0000-0000A9030000}"/>
    <cellStyle name="Normal 37 4 2 3" xfId="993" xr:uid="{00000000-0005-0000-0000-0000AA030000}"/>
    <cellStyle name="Normal 37 4 3" xfId="653" xr:uid="{00000000-0005-0000-0000-0000AB030000}"/>
    <cellStyle name="Normal 37 4 3 2" xfId="1092" xr:uid="{00000000-0005-0000-0000-0000AC030000}"/>
    <cellStyle name="Normal 37 4 4" xfId="880" xr:uid="{00000000-0005-0000-0000-0000AD030000}"/>
    <cellStyle name="Normal 37 5" xfId="448" xr:uid="{00000000-0005-0000-0000-0000AE030000}"/>
    <cellStyle name="Normal 37 5 2" xfId="564" xr:uid="{00000000-0005-0000-0000-0000AF030000}"/>
    <cellStyle name="Normal 37 5 2 2" xfId="775" xr:uid="{00000000-0005-0000-0000-0000B0030000}"/>
    <cellStyle name="Normal 37 5 2 2 2" xfId="1214" xr:uid="{00000000-0005-0000-0000-0000B1030000}"/>
    <cellStyle name="Normal 37 5 2 3" xfId="1003" xr:uid="{00000000-0005-0000-0000-0000B2030000}"/>
    <cellStyle name="Normal 37 5 3" xfId="663" xr:uid="{00000000-0005-0000-0000-0000B3030000}"/>
    <cellStyle name="Normal 37 5 3 2" xfId="1102" xr:uid="{00000000-0005-0000-0000-0000B4030000}"/>
    <cellStyle name="Normal 37 5 4" xfId="890" xr:uid="{00000000-0005-0000-0000-0000B5030000}"/>
    <cellStyle name="Normal 37 6" xfId="454" xr:uid="{00000000-0005-0000-0000-0000B6030000}"/>
    <cellStyle name="Normal 37 6 2" xfId="669" xr:uid="{00000000-0005-0000-0000-0000B7030000}"/>
    <cellStyle name="Normal 37 6 2 2" xfId="1108" xr:uid="{00000000-0005-0000-0000-0000B8030000}"/>
    <cellStyle name="Normal 37 6 3" xfId="896" xr:uid="{00000000-0005-0000-0000-0000B9030000}"/>
    <cellStyle name="Normal 37 7" xfId="476" xr:uid="{00000000-0005-0000-0000-0000BA030000}"/>
    <cellStyle name="Normal 37 7 2" xfId="687" xr:uid="{00000000-0005-0000-0000-0000BB030000}"/>
    <cellStyle name="Normal 37 7 2 2" xfId="1126" xr:uid="{00000000-0005-0000-0000-0000BC030000}"/>
    <cellStyle name="Normal 37 7 3" xfId="915" xr:uid="{00000000-0005-0000-0000-0000BD030000}"/>
    <cellStyle name="Normal 37 8" xfId="575" xr:uid="{00000000-0005-0000-0000-0000BE030000}"/>
    <cellStyle name="Normal 37 8 2" xfId="1014" xr:uid="{00000000-0005-0000-0000-0000BF030000}"/>
    <cellStyle name="Normal 37 9" xfId="790" xr:uid="{00000000-0005-0000-0000-0000C0030000}"/>
    <cellStyle name="Normal 38" xfId="340" xr:uid="{00000000-0005-0000-0000-0000C1030000}"/>
    <cellStyle name="Normal 38 2" xfId="346" xr:uid="{00000000-0005-0000-0000-0000C2030000}"/>
    <cellStyle name="Normal 39" xfId="343" xr:uid="{00000000-0005-0000-0000-0000C3030000}"/>
    <cellStyle name="Normal 39 2" xfId="353" xr:uid="{00000000-0005-0000-0000-0000C4030000}"/>
    <cellStyle name="Normal 4" xfId="9" xr:uid="{00000000-0005-0000-0000-0000C5030000}"/>
    <cellStyle name="Normal 4 2" xfId="16" xr:uid="{00000000-0005-0000-0000-0000C6030000}"/>
    <cellStyle name="Normal 4 3" xfId="254" xr:uid="{00000000-0005-0000-0000-0000C7030000}"/>
    <cellStyle name="Normal 4 4" xfId="470" xr:uid="{00000000-0005-0000-0000-0000C8030000}"/>
    <cellStyle name="Normal 40" xfId="345" xr:uid="{00000000-0005-0000-0000-0000C9030000}"/>
    <cellStyle name="Normal 41" xfId="387" xr:uid="{00000000-0005-0000-0000-0000CA030000}"/>
    <cellStyle name="Normal 41 2" xfId="428" xr:uid="{00000000-0005-0000-0000-0000CB030000}"/>
    <cellStyle name="Normal 41 2 2" xfId="544" xr:uid="{00000000-0005-0000-0000-0000CC030000}"/>
    <cellStyle name="Normal 41 2 2 2" xfId="755" xr:uid="{00000000-0005-0000-0000-0000CD030000}"/>
    <cellStyle name="Normal 41 2 2 2 2" xfId="1194" xr:uid="{00000000-0005-0000-0000-0000CE030000}"/>
    <cellStyle name="Normal 41 2 2 3" xfId="983" xr:uid="{00000000-0005-0000-0000-0000CF030000}"/>
    <cellStyle name="Normal 41 2 3" xfId="643" xr:uid="{00000000-0005-0000-0000-0000D0030000}"/>
    <cellStyle name="Normal 41 2 3 2" xfId="1082" xr:uid="{00000000-0005-0000-0000-0000D1030000}"/>
    <cellStyle name="Normal 41 2 4" xfId="870" xr:uid="{00000000-0005-0000-0000-0000D2030000}"/>
    <cellStyle name="Normal 41 3" xfId="504" xr:uid="{00000000-0005-0000-0000-0000D3030000}"/>
    <cellStyle name="Normal 41 3 2" xfId="715" xr:uid="{00000000-0005-0000-0000-0000D4030000}"/>
    <cellStyle name="Normal 41 3 2 2" xfId="1154" xr:uid="{00000000-0005-0000-0000-0000D5030000}"/>
    <cellStyle name="Normal 41 3 3" xfId="943" xr:uid="{00000000-0005-0000-0000-0000D6030000}"/>
    <cellStyle name="Normal 41 4" xfId="603" xr:uid="{00000000-0005-0000-0000-0000D7030000}"/>
    <cellStyle name="Normal 41 4 2" xfId="1042" xr:uid="{00000000-0005-0000-0000-0000D8030000}"/>
    <cellStyle name="Normal 41 5" xfId="829" xr:uid="{00000000-0005-0000-0000-0000D9030000}"/>
    <cellStyle name="Normal 41 6" xfId="1264" xr:uid="{00000000-0005-0000-0000-0000DA030000}"/>
    <cellStyle name="Normal 42" xfId="389" xr:uid="{00000000-0005-0000-0000-0000DB030000}"/>
    <cellStyle name="Normal 42 2" xfId="430" xr:uid="{00000000-0005-0000-0000-0000DC030000}"/>
    <cellStyle name="Normal 42 2 2" xfId="546" xr:uid="{00000000-0005-0000-0000-0000DD030000}"/>
    <cellStyle name="Normal 42 2 2 2" xfId="757" xr:uid="{00000000-0005-0000-0000-0000DE030000}"/>
    <cellStyle name="Normal 42 2 2 2 2" xfId="1196" xr:uid="{00000000-0005-0000-0000-0000DF030000}"/>
    <cellStyle name="Normal 42 2 2 3" xfId="985" xr:uid="{00000000-0005-0000-0000-0000E0030000}"/>
    <cellStyle name="Normal 42 2 3" xfId="645" xr:uid="{00000000-0005-0000-0000-0000E1030000}"/>
    <cellStyle name="Normal 42 2 3 2" xfId="1084" xr:uid="{00000000-0005-0000-0000-0000E2030000}"/>
    <cellStyle name="Normal 42 2 4" xfId="872" xr:uid="{00000000-0005-0000-0000-0000E3030000}"/>
    <cellStyle name="Normal 42 3" xfId="506" xr:uid="{00000000-0005-0000-0000-0000E4030000}"/>
    <cellStyle name="Normal 42 3 2" xfId="717" xr:uid="{00000000-0005-0000-0000-0000E5030000}"/>
    <cellStyle name="Normal 42 3 2 2" xfId="1156" xr:uid="{00000000-0005-0000-0000-0000E6030000}"/>
    <cellStyle name="Normal 42 3 3" xfId="945" xr:uid="{00000000-0005-0000-0000-0000E7030000}"/>
    <cellStyle name="Normal 42 4" xfId="605" xr:uid="{00000000-0005-0000-0000-0000E8030000}"/>
    <cellStyle name="Normal 42 4 2" xfId="1044" xr:uid="{00000000-0005-0000-0000-0000E9030000}"/>
    <cellStyle name="Normal 42 5" xfId="831" xr:uid="{00000000-0005-0000-0000-0000EA030000}"/>
    <cellStyle name="Normal 42 6" xfId="1266" xr:uid="{00000000-0005-0000-0000-0000EB030000}"/>
    <cellStyle name="Normal 43" xfId="1269" xr:uid="{00000000-0005-0000-0000-0000EC030000}"/>
    <cellStyle name="Normal 44" xfId="1271" xr:uid="{00000000-0005-0000-0000-0000ED030000}"/>
    <cellStyle name="Normal 44 2" xfId="1272" xr:uid="{00000000-0005-0000-0000-0000EE030000}"/>
    <cellStyle name="Normal 44 3" xfId="1273" xr:uid="{00000000-0005-0000-0000-0000EF030000}"/>
    <cellStyle name="Normal 44 3 2" xfId="1276" xr:uid="{4E8A90FE-5224-4319-A507-CC71D48250EC}"/>
    <cellStyle name="Normal 45" xfId="1274" xr:uid="{00000000-0005-0000-0000-000029050000}"/>
    <cellStyle name="Normal 5" xfId="13" xr:uid="{00000000-0005-0000-0000-0000F0030000}"/>
    <cellStyle name="Normal 5 2" xfId="256" xr:uid="{00000000-0005-0000-0000-0000F1030000}"/>
    <cellStyle name="Normal 5 2 2" xfId="257" xr:uid="{00000000-0005-0000-0000-0000F2030000}"/>
    <cellStyle name="Normal 5 2 2 2" xfId="355" xr:uid="{00000000-0005-0000-0000-0000F3030000}"/>
    <cellStyle name="Normal 5 2 3" xfId="354" xr:uid="{00000000-0005-0000-0000-0000F4030000}"/>
    <cellStyle name="Normal 5 3" xfId="258" xr:uid="{00000000-0005-0000-0000-0000F5030000}"/>
    <cellStyle name="Normal 5 3 2" xfId="356" xr:uid="{00000000-0005-0000-0000-0000F6030000}"/>
    <cellStyle name="Normal 5 4" xfId="255" xr:uid="{00000000-0005-0000-0000-0000F7030000}"/>
    <cellStyle name="Normal 6" xfId="10" xr:uid="{00000000-0005-0000-0000-0000F8030000}"/>
    <cellStyle name="Normal 6 10" xfId="784" xr:uid="{00000000-0005-0000-0000-0000F9030000}"/>
    <cellStyle name="Normal 6 11" xfId="1226" xr:uid="{00000000-0005-0000-0000-0000FA030000}"/>
    <cellStyle name="Normal 6 2" xfId="260" xr:uid="{00000000-0005-0000-0000-0000FB030000}"/>
    <cellStyle name="Normal 6 3" xfId="259" xr:uid="{00000000-0005-0000-0000-0000FC030000}"/>
    <cellStyle name="Normal 6 4" xfId="372" xr:uid="{00000000-0005-0000-0000-0000FD030000}"/>
    <cellStyle name="Normal 6 4 2" xfId="413" xr:uid="{00000000-0005-0000-0000-0000FE030000}"/>
    <cellStyle name="Normal 6 4 2 2" xfId="529" xr:uid="{00000000-0005-0000-0000-0000FF030000}"/>
    <cellStyle name="Normal 6 4 2 2 2" xfId="740" xr:uid="{00000000-0005-0000-0000-000000040000}"/>
    <cellStyle name="Normal 6 4 2 2 2 2" xfId="1179" xr:uid="{00000000-0005-0000-0000-000001040000}"/>
    <cellStyle name="Normal 6 4 2 2 3" xfId="968" xr:uid="{00000000-0005-0000-0000-000002040000}"/>
    <cellStyle name="Normal 6 4 2 3" xfId="628" xr:uid="{00000000-0005-0000-0000-000003040000}"/>
    <cellStyle name="Normal 6 4 2 3 2" xfId="1067" xr:uid="{00000000-0005-0000-0000-000004040000}"/>
    <cellStyle name="Normal 6 4 2 4" xfId="855" xr:uid="{00000000-0005-0000-0000-000005040000}"/>
    <cellStyle name="Normal 6 4 3" xfId="489" xr:uid="{00000000-0005-0000-0000-000006040000}"/>
    <cellStyle name="Normal 6 4 3 2" xfId="700" xr:uid="{00000000-0005-0000-0000-000007040000}"/>
    <cellStyle name="Normal 6 4 3 2 2" xfId="1139" xr:uid="{00000000-0005-0000-0000-000008040000}"/>
    <cellStyle name="Normal 6 4 3 3" xfId="928" xr:uid="{00000000-0005-0000-0000-000009040000}"/>
    <cellStyle name="Normal 6 4 4" xfId="588" xr:uid="{00000000-0005-0000-0000-00000A040000}"/>
    <cellStyle name="Normal 6 4 4 2" xfId="1027" xr:uid="{00000000-0005-0000-0000-00000B040000}"/>
    <cellStyle name="Normal 6 4 5" xfId="814" xr:uid="{00000000-0005-0000-0000-00000C040000}"/>
    <cellStyle name="Normal 6 4 6" xfId="1249" xr:uid="{00000000-0005-0000-0000-00000D040000}"/>
    <cellStyle name="Normal 6 5" xfId="396" xr:uid="{00000000-0005-0000-0000-00000E040000}"/>
    <cellStyle name="Normal 6 5 2" xfId="512" xr:uid="{00000000-0005-0000-0000-00000F040000}"/>
    <cellStyle name="Normal 6 5 2 2" xfId="723" xr:uid="{00000000-0005-0000-0000-000010040000}"/>
    <cellStyle name="Normal 6 5 2 2 2" xfId="1162" xr:uid="{00000000-0005-0000-0000-000011040000}"/>
    <cellStyle name="Normal 6 5 2 3" xfId="951" xr:uid="{00000000-0005-0000-0000-000012040000}"/>
    <cellStyle name="Normal 6 5 3" xfId="611" xr:uid="{00000000-0005-0000-0000-000013040000}"/>
    <cellStyle name="Normal 6 5 3 2" xfId="1050" xr:uid="{00000000-0005-0000-0000-000014040000}"/>
    <cellStyle name="Normal 6 5 4" xfId="838" xr:uid="{00000000-0005-0000-0000-000015040000}"/>
    <cellStyle name="Normal 6 6" xfId="433" xr:uid="{00000000-0005-0000-0000-000016040000}"/>
    <cellStyle name="Normal 6 6 2" xfId="549" xr:uid="{00000000-0005-0000-0000-000017040000}"/>
    <cellStyle name="Normal 6 6 2 2" xfId="760" xr:uid="{00000000-0005-0000-0000-000018040000}"/>
    <cellStyle name="Normal 6 6 2 2 2" xfId="1199" xr:uid="{00000000-0005-0000-0000-000019040000}"/>
    <cellStyle name="Normal 6 6 2 3" xfId="988" xr:uid="{00000000-0005-0000-0000-00001A040000}"/>
    <cellStyle name="Normal 6 6 3" xfId="648" xr:uid="{00000000-0005-0000-0000-00001B040000}"/>
    <cellStyle name="Normal 6 6 3 2" xfId="1087" xr:uid="{00000000-0005-0000-0000-00001C040000}"/>
    <cellStyle name="Normal 6 6 4" xfId="875" xr:uid="{00000000-0005-0000-0000-00001D040000}"/>
    <cellStyle name="Normal 6 7" xfId="443" xr:uid="{00000000-0005-0000-0000-00001E040000}"/>
    <cellStyle name="Normal 6 7 2" xfId="559" xr:uid="{00000000-0005-0000-0000-00001F040000}"/>
    <cellStyle name="Normal 6 7 2 2" xfId="770" xr:uid="{00000000-0005-0000-0000-000020040000}"/>
    <cellStyle name="Normal 6 7 2 2 2" xfId="1209" xr:uid="{00000000-0005-0000-0000-000021040000}"/>
    <cellStyle name="Normal 6 7 2 3" xfId="998" xr:uid="{00000000-0005-0000-0000-000022040000}"/>
    <cellStyle name="Normal 6 7 3" xfId="658" xr:uid="{00000000-0005-0000-0000-000023040000}"/>
    <cellStyle name="Normal 6 7 3 2" xfId="1097" xr:uid="{00000000-0005-0000-0000-000024040000}"/>
    <cellStyle name="Normal 6 7 4" xfId="885" xr:uid="{00000000-0005-0000-0000-000025040000}"/>
    <cellStyle name="Normal 6 8" xfId="471" xr:uid="{00000000-0005-0000-0000-000026040000}"/>
    <cellStyle name="Normal 6 8 2" xfId="683" xr:uid="{00000000-0005-0000-0000-000027040000}"/>
    <cellStyle name="Normal 6 8 2 2" xfId="1122" xr:uid="{00000000-0005-0000-0000-000028040000}"/>
    <cellStyle name="Normal 6 8 3" xfId="911" xr:uid="{00000000-0005-0000-0000-000029040000}"/>
    <cellStyle name="Normal 6 9" xfId="571" xr:uid="{00000000-0005-0000-0000-00002A040000}"/>
    <cellStyle name="Normal 6 9 2" xfId="1010" xr:uid="{00000000-0005-0000-0000-00002B040000}"/>
    <cellStyle name="Normal 7" xfId="261" xr:uid="{00000000-0005-0000-0000-00002C040000}"/>
    <cellStyle name="Normal 7 2" xfId="262" xr:uid="{00000000-0005-0000-0000-00002D040000}"/>
    <cellStyle name="Normal 7 2 2" xfId="263" xr:uid="{00000000-0005-0000-0000-00002E040000}"/>
    <cellStyle name="Normal 7 2 2 2" xfId="359" xr:uid="{00000000-0005-0000-0000-00002F040000}"/>
    <cellStyle name="Normal 7 2 3" xfId="358" xr:uid="{00000000-0005-0000-0000-000030040000}"/>
    <cellStyle name="Normal 7 3" xfId="264" xr:uid="{00000000-0005-0000-0000-000031040000}"/>
    <cellStyle name="Normal 7 3 2" xfId="360" xr:uid="{00000000-0005-0000-0000-000032040000}"/>
    <cellStyle name="Normal 7 4" xfId="357" xr:uid="{00000000-0005-0000-0000-000033040000}"/>
    <cellStyle name="Normal 8" xfId="265" xr:uid="{00000000-0005-0000-0000-000034040000}"/>
    <cellStyle name="Normal 8 2" xfId="266" xr:uid="{00000000-0005-0000-0000-000035040000}"/>
    <cellStyle name="Normal 8 3" xfId="267" xr:uid="{00000000-0005-0000-0000-000036040000}"/>
    <cellStyle name="Normal 8 3 2" xfId="268" xr:uid="{00000000-0005-0000-0000-000037040000}"/>
    <cellStyle name="Normal 8 3 2 2" xfId="363" xr:uid="{00000000-0005-0000-0000-000038040000}"/>
    <cellStyle name="Normal 8 3 3" xfId="362" xr:uid="{00000000-0005-0000-0000-000039040000}"/>
    <cellStyle name="Normal 8 4" xfId="269" xr:uid="{00000000-0005-0000-0000-00003A040000}"/>
    <cellStyle name="Normal 8 4 2" xfId="364" xr:uid="{00000000-0005-0000-0000-00003B040000}"/>
    <cellStyle name="Normal 8 5" xfId="361" xr:uid="{00000000-0005-0000-0000-00003C040000}"/>
    <cellStyle name="Normal 9" xfId="270" xr:uid="{00000000-0005-0000-0000-00003D040000}"/>
    <cellStyle name="Note 10" xfId="271" xr:uid="{00000000-0005-0000-0000-00003E040000}"/>
    <cellStyle name="Note 10 2" xfId="272" xr:uid="{00000000-0005-0000-0000-00003F040000}"/>
    <cellStyle name="Note 11" xfId="273" xr:uid="{00000000-0005-0000-0000-000040040000}"/>
    <cellStyle name="Note 11 2" xfId="274" xr:uid="{00000000-0005-0000-0000-000041040000}"/>
    <cellStyle name="Note 12" xfId="275" xr:uid="{00000000-0005-0000-0000-000042040000}"/>
    <cellStyle name="Note 12 2" xfId="276" xr:uid="{00000000-0005-0000-0000-000043040000}"/>
    <cellStyle name="Note 13" xfId="277" xr:uid="{00000000-0005-0000-0000-000044040000}"/>
    <cellStyle name="Note 13 2" xfId="278" xr:uid="{00000000-0005-0000-0000-000045040000}"/>
    <cellStyle name="Note 14" xfId="279" xr:uid="{00000000-0005-0000-0000-000046040000}"/>
    <cellStyle name="Note 14 2" xfId="280" xr:uid="{00000000-0005-0000-0000-000047040000}"/>
    <cellStyle name="Note 15" xfId="281" xr:uid="{00000000-0005-0000-0000-000048040000}"/>
    <cellStyle name="Note 16" xfId="282" xr:uid="{00000000-0005-0000-0000-000049040000}"/>
    <cellStyle name="Note 17" xfId="283" xr:uid="{00000000-0005-0000-0000-00004A040000}"/>
    <cellStyle name="Note 18" xfId="284" xr:uid="{00000000-0005-0000-0000-00004B040000}"/>
    <cellStyle name="Note 2" xfId="285" xr:uid="{00000000-0005-0000-0000-00004C040000}"/>
    <cellStyle name="Note 2 2" xfId="286" xr:uid="{00000000-0005-0000-0000-00004D040000}"/>
    <cellStyle name="Note 2 3" xfId="287" xr:uid="{00000000-0005-0000-0000-00004E040000}"/>
    <cellStyle name="Note 3" xfId="288" xr:uid="{00000000-0005-0000-0000-00004F040000}"/>
    <cellStyle name="Note 3 2" xfId="289" xr:uid="{00000000-0005-0000-0000-000050040000}"/>
    <cellStyle name="Note 4" xfId="290" xr:uid="{00000000-0005-0000-0000-000051040000}"/>
    <cellStyle name="Note 4 2" xfId="291" xr:uid="{00000000-0005-0000-0000-000052040000}"/>
    <cellStyle name="Note 5" xfId="292" xr:uid="{00000000-0005-0000-0000-000053040000}"/>
    <cellStyle name="Note 5 2" xfId="293" xr:uid="{00000000-0005-0000-0000-000054040000}"/>
    <cellStyle name="Note 6" xfId="294" xr:uid="{00000000-0005-0000-0000-000055040000}"/>
    <cellStyle name="Note 6 2" xfId="295" xr:uid="{00000000-0005-0000-0000-000056040000}"/>
    <cellStyle name="Note 7" xfId="296" xr:uid="{00000000-0005-0000-0000-000057040000}"/>
    <cellStyle name="Note 7 2" xfId="297" xr:uid="{00000000-0005-0000-0000-000058040000}"/>
    <cellStyle name="Note 8" xfId="298" xr:uid="{00000000-0005-0000-0000-000059040000}"/>
    <cellStyle name="Note 8 2" xfId="299" xr:uid="{00000000-0005-0000-0000-00005A040000}"/>
    <cellStyle name="Note 9" xfId="300" xr:uid="{00000000-0005-0000-0000-00005B040000}"/>
    <cellStyle name="Note 9 2" xfId="301" xr:uid="{00000000-0005-0000-0000-00005C040000}"/>
    <cellStyle name="Output 2" xfId="302" xr:uid="{00000000-0005-0000-0000-00005D040000}"/>
    <cellStyle name="Output 3" xfId="303" xr:uid="{00000000-0005-0000-0000-00005E040000}"/>
    <cellStyle name="Output 4" xfId="304" xr:uid="{00000000-0005-0000-0000-00005F040000}"/>
    <cellStyle name="Output 5" xfId="305" xr:uid="{00000000-0005-0000-0000-000060040000}"/>
    <cellStyle name="Output 6" xfId="306" xr:uid="{00000000-0005-0000-0000-000061040000}"/>
    <cellStyle name="Percent" xfId="1" builtinId="5"/>
    <cellStyle name="Percent 2" xfId="7" xr:uid="{00000000-0005-0000-0000-000063040000}"/>
    <cellStyle name="Percent 2 2" xfId="18" xr:uid="{00000000-0005-0000-0000-000064040000}"/>
    <cellStyle name="Percent 2 2 2" xfId="307" xr:uid="{00000000-0005-0000-0000-000065040000}"/>
    <cellStyle name="Percent 2 2 3" xfId="475" xr:uid="{00000000-0005-0000-0000-000066040000}"/>
    <cellStyle name="Percent 2 3" xfId="23" xr:uid="{00000000-0005-0000-0000-000067040000}"/>
    <cellStyle name="Percent 2 3 2" xfId="380" xr:uid="{00000000-0005-0000-0000-000068040000}"/>
    <cellStyle name="Percent 2 3 2 2" xfId="421" xr:uid="{00000000-0005-0000-0000-000069040000}"/>
    <cellStyle name="Percent 2 3 2 2 2" xfId="537" xr:uid="{00000000-0005-0000-0000-00006A040000}"/>
    <cellStyle name="Percent 2 3 2 2 2 2" xfId="748" xr:uid="{00000000-0005-0000-0000-00006B040000}"/>
    <cellStyle name="Percent 2 3 2 2 2 2 2" xfId="1187" xr:uid="{00000000-0005-0000-0000-00006C040000}"/>
    <cellStyle name="Percent 2 3 2 2 2 3" xfId="976" xr:uid="{00000000-0005-0000-0000-00006D040000}"/>
    <cellStyle name="Percent 2 3 2 2 3" xfId="636" xr:uid="{00000000-0005-0000-0000-00006E040000}"/>
    <cellStyle name="Percent 2 3 2 2 3 2" xfId="1075" xr:uid="{00000000-0005-0000-0000-00006F040000}"/>
    <cellStyle name="Percent 2 3 2 2 4" xfId="863" xr:uid="{00000000-0005-0000-0000-000070040000}"/>
    <cellStyle name="Percent 2 3 2 3" xfId="497" xr:uid="{00000000-0005-0000-0000-000071040000}"/>
    <cellStyle name="Percent 2 3 2 3 2" xfId="708" xr:uid="{00000000-0005-0000-0000-000072040000}"/>
    <cellStyle name="Percent 2 3 2 3 2 2" xfId="1147" xr:uid="{00000000-0005-0000-0000-000073040000}"/>
    <cellStyle name="Percent 2 3 2 3 3" xfId="936" xr:uid="{00000000-0005-0000-0000-000074040000}"/>
    <cellStyle name="Percent 2 3 2 4" xfId="596" xr:uid="{00000000-0005-0000-0000-000075040000}"/>
    <cellStyle name="Percent 2 3 2 4 2" xfId="1035" xr:uid="{00000000-0005-0000-0000-000076040000}"/>
    <cellStyle name="Percent 2 3 2 5" xfId="822" xr:uid="{00000000-0005-0000-0000-000077040000}"/>
    <cellStyle name="Percent 2 3 2 6" xfId="1257" xr:uid="{00000000-0005-0000-0000-000078040000}"/>
    <cellStyle name="Percent 2 3 3" xfId="404" xr:uid="{00000000-0005-0000-0000-000079040000}"/>
    <cellStyle name="Percent 2 3 3 2" xfId="520" xr:uid="{00000000-0005-0000-0000-00007A040000}"/>
    <cellStyle name="Percent 2 3 3 2 2" xfId="731" xr:uid="{00000000-0005-0000-0000-00007B040000}"/>
    <cellStyle name="Percent 2 3 3 2 2 2" xfId="1170" xr:uid="{00000000-0005-0000-0000-00007C040000}"/>
    <cellStyle name="Percent 2 3 3 2 3" xfId="959" xr:uid="{00000000-0005-0000-0000-00007D040000}"/>
    <cellStyle name="Percent 2 3 3 3" xfId="619" xr:uid="{00000000-0005-0000-0000-00007E040000}"/>
    <cellStyle name="Percent 2 3 3 3 2" xfId="1058" xr:uid="{00000000-0005-0000-0000-00007F040000}"/>
    <cellStyle name="Percent 2 3 3 4" xfId="846" xr:uid="{00000000-0005-0000-0000-000080040000}"/>
    <cellStyle name="Percent 2 3 4" xfId="442" xr:uid="{00000000-0005-0000-0000-000081040000}"/>
    <cellStyle name="Percent 2 3 4 2" xfId="558" xr:uid="{00000000-0005-0000-0000-000082040000}"/>
    <cellStyle name="Percent 2 3 4 2 2" xfId="769" xr:uid="{00000000-0005-0000-0000-000083040000}"/>
    <cellStyle name="Percent 2 3 4 2 2 2" xfId="1208" xr:uid="{00000000-0005-0000-0000-000084040000}"/>
    <cellStyle name="Percent 2 3 4 2 3" xfId="997" xr:uid="{00000000-0005-0000-0000-000085040000}"/>
    <cellStyle name="Percent 2 3 4 3" xfId="657" xr:uid="{00000000-0005-0000-0000-000086040000}"/>
    <cellStyle name="Percent 2 3 4 3 2" xfId="1096" xr:uid="{00000000-0005-0000-0000-000087040000}"/>
    <cellStyle name="Percent 2 3 4 4" xfId="884" xr:uid="{00000000-0005-0000-0000-000088040000}"/>
    <cellStyle name="Percent 2 3 5" xfId="452" xr:uid="{00000000-0005-0000-0000-000089040000}"/>
    <cellStyle name="Percent 2 3 5 2" xfId="568" xr:uid="{00000000-0005-0000-0000-00008A040000}"/>
    <cellStyle name="Percent 2 3 5 2 2" xfId="779" xr:uid="{00000000-0005-0000-0000-00008B040000}"/>
    <cellStyle name="Percent 2 3 5 2 2 2" xfId="1218" xr:uid="{00000000-0005-0000-0000-00008C040000}"/>
    <cellStyle name="Percent 2 3 5 2 3" xfId="1007" xr:uid="{00000000-0005-0000-0000-00008D040000}"/>
    <cellStyle name="Percent 2 3 5 3" xfId="667" xr:uid="{00000000-0005-0000-0000-00008E040000}"/>
    <cellStyle name="Percent 2 3 5 3 2" xfId="1106" xr:uid="{00000000-0005-0000-0000-00008F040000}"/>
    <cellStyle name="Percent 2 3 5 4" xfId="894" xr:uid="{00000000-0005-0000-0000-000090040000}"/>
    <cellStyle name="Percent 2 3 6" xfId="480" xr:uid="{00000000-0005-0000-0000-000091040000}"/>
    <cellStyle name="Percent 2 3 6 2" xfId="691" xr:uid="{00000000-0005-0000-0000-000092040000}"/>
    <cellStyle name="Percent 2 3 6 2 2" xfId="1130" xr:uid="{00000000-0005-0000-0000-000093040000}"/>
    <cellStyle name="Percent 2 3 6 3" xfId="919" xr:uid="{00000000-0005-0000-0000-000094040000}"/>
    <cellStyle name="Percent 2 3 7" xfId="579" xr:uid="{00000000-0005-0000-0000-000095040000}"/>
    <cellStyle name="Percent 2 3 7 2" xfId="1018" xr:uid="{00000000-0005-0000-0000-000096040000}"/>
    <cellStyle name="Percent 2 3 8" xfId="794" xr:uid="{00000000-0005-0000-0000-000097040000}"/>
    <cellStyle name="Percent 2 3 9" xfId="1235" xr:uid="{00000000-0005-0000-0000-000098040000}"/>
    <cellStyle name="Percent 2 4" xfId="458" xr:uid="{00000000-0005-0000-0000-000099040000}"/>
    <cellStyle name="Percent 2 4 2" xfId="673" xr:uid="{00000000-0005-0000-0000-00009A040000}"/>
    <cellStyle name="Percent 2 4 2 2" xfId="1112" xr:uid="{00000000-0005-0000-0000-00009B040000}"/>
    <cellStyle name="Percent 2 4 3" xfId="900" xr:uid="{00000000-0005-0000-0000-00009C040000}"/>
    <cellStyle name="Percent 2 5" xfId="468" xr:uid="{00000000-0005-0000-0000-00009D040000}"/>
    <cellStyle name="Percent 20" xfId="308" xr:uid="{00000000-0005-0000-0000-00009E040000}"/>
    <cellStyle name="Percent 21" xfId="309" xr:uid="{00000000-0005-0000-0000-00009F040000}"/>
    <cellStyle name="Percent 22" xfId="310" xr:uid="{00000000-0005-0000-0000-0000A0040000}"/>
    <cellStyle name="Percent 23" xfId="311" xr:uid="{00000000-0005-0000-0000-0000A1040000}"/>
    <cellStyle name="Percent 24" xfId="312" xr:uid="{00000000-0005-0000-0000-0000A2040000}"/>
    <cellStyle name="Percent 25" xfId="313" xr:uid="{00000000-0005-0000-0000-0000A3040000}"/>
    <cellStyle name="Percent 3" xfId="314" xr:uid="{00000000-0005-0000-0000-0000A4040000}"/>
    <cellStyle name="Percent 3 2" xfId="315" xr:uid="{00000000-0005-0000-0000-0000A5040000}"/>
    <cellStyle name="Percent 3 2 2" xfId="366" xr:uid="{00000000-0005-0000-0000-0000A6040000}"/>
    <cellStyle name="Percent 3 3" xfId="365" xr:uid="{00000000-0005-0000-0000-0000A7040000}"/>
    <cellStyle name="Percent 4" xfId="316" xr:uid="{00000000-0005-0000-0000-0000A8040000}"/>
    <cellStyle name="Percent 4 2" xfId="317" xr:uid="{00000000-0005-0000-0000-0000A9040000}"/>
    <cellStyle name="Percent 4 2 2" xfId="368" xr:uid="{00000000-0005-0000-0000-0000AA040000}"/>
    <cellStyle name="Percent 4 3" xfId="367" xr:uid="{00000000-0005-0000-0000-0000AB040000}"/>
    <cellStyle name="Percent 5" xfId="318" xr:uid="{00000000-0005-0000-0000-0000AC040000}"/>
    <cellStyle name="Percent 6" xfId="319" xr:uid="{00000000-0005-0000-0000-0000AD040000}"/>
    <cellStyle name="Percent 7" xfId="320" xr:uid="{00000000-0005-0000-0000-0000AE040000}"/>
    <cellStyle name="Percent 8" xfId="21" xr:uid="{00000000-0005-0000-0000-0000AF040000}"/>
    <cellStyle name="Percent 8 10" xfId="792" xr:uid="{00000000-0005-0000-0000-0000B0040000}"/>
    <cellStyle name="Percent 8 11" xfId="1233" xr:uid="{00000000-0005-0000-0000-0000B1040000}"/>
    <cellStyle name="Percent 8 2" xfId="341" xr:uid="{00000000-0005-0000-0000-0000B2040000}"/>
    <cellStyle name="Percent 8 3" xfId="378" xr:uid="{00000000-0005-0000-0000-0000B3040000}"/>
    <cellStyle name="Percent 8 3 2" xfId="419" xr:uid="{00000000-0005-0000-0000-0000B4040000}"/>
    <cellStyle name="Percent 8 3 2 2" xfId="535" xr:uid="{00000000-0005-0000-0000-0000B5040000}"/>
    <cellStyle name="Percent 8 3 2 2 2" xfId="746" xr:uid="{00000000-0005-0000-0000-0000B6040000}"/>
    <cellStyle name="Percent 8 3 2 2 2 2" xfId="1185" xr:uid="{00000000-0005-0000-0000-0000B7040000}"/>
    <cellStyle name="Percent 8 3 2 2 3" xfId="974" xr:uid="{00000000-0005-0000-0000-0000B8040000}"/>
    <cellStyle name="Percent 8 3 2 3" xfId="634" xr:uid="{00000000-0005-0000-0000-0000B9040000}"/>
    <cellStyle name="Percent 8 3 2 3 2" xfId="1073" xr:uid="{00000000-0005-0000-0000-0000BA040000}"/>
    <cellStyle name="Percent 8 3 2 4" xfId="861" xr:uid="{00000000-0005-0000-0000-0000BB040000}"/>
    <cellStyle name="Percent 8 3 3" xfId="495" xr:uid="{00000000-0005-0000-0000-0000BC040000}"/>
    <cellStyle name="Percent 8 3 3 2" xfId="706" xr:uid="{00000000-0005-0000-0000-0000BD040000}"/>
    <cellStyle name="Percent 8 3 3 2 2" xfId="1145" xr:uid="{00000000-0005-0000-0000-0000BE040000}"/>
    <cellStyle name="Percent 8 3 3 3" xfId="934" xr:uid="{00000000-0005-0000-0000-0000BF040000}"/>
    <cellStyle name="Percent 8 3 4" xfId="594" xr:uid="{00000000-0005-0000-0000-0000C0040000}"/>
    <cellStyle name="Percent 8 3 4 2" xfId="1033" xr:uid="{00000000-0005-0000-0000-0000C1040000}"/>
    <cellStyle name="Percent 8 3 5" xfId="820" xr:uid="{00000000-0005-0000-0000-0000C2040000}"/>
    <cellStyle name="Percent 8 3 6" xfId="1255" xr:uid="{00000000-0005-0000-0000-0000C3040000}"/>
    <cellStyle name="Percent 8 4" xfId="402" xr:uid="{00000000-0005-0000-0000-0000C4040000}"/>
    <cellStyle name="Percent 8 4 2" xfId="518" xr:uid="{00000000-0005-0000-0000-0000C5040000}"/>
    <cellStyle name="Percent 8 4 2 2" xfId="729" xr:uid="{00000000-0005-0000-0000-0000C6040000}"/>
    <cellStyle name="Percent 8 4 2 2 2" xfId="1168" xr:uid="{00000000-0005-0000-0000-0000C7040000}"/>
    <cellStyle name="Percent 8 4 2 3" xfId="957" xr:uid="{00000000-0005-0000-0000-0000C8040000}"/>
    <cellStyle name="Percent 8 4 3" xfId="617" xr:uid="{00000000-0005-0000-0000-0000C9040000}"/>
    <cellStyle name="Percent 8 4 3 2" xfId="1056" xr:uid="{00000000-0005-0000-0000-0000CA040000}"/>
    <cellStyle name="Percent 8 4 4" xfId="844" xr:uid="{00000000-0005-0000-0000-0000CB040000}"/>
    <cellStyle name="Percent 8 5" xfId="440" xr:uid="{00000000-0005-0000-0000-0000CC040000}"/>
    <cellStyle name="Percent 8 5 2" xfId="556" xr:uid="{00000000-0005-0000-0000-0000CD040000}"/>
    <cellStyle name="Percent 8 5 2 2" xfId="767" xr:uid="{00000000-0005-0000-0000-0000CE040000}"/>
    <cellStyle name="Percent 8 5 2 2 2" xfId="1206" xr:uid="{00000000-0005-0000-0000-0000CF040000}"/>
    <cellStyle name="Percent 8 5 2 3" xfId="995" xr:uid="{00000000-0005-0000-0000-0000D0040000}"/>
    <cellStyle name="Percent 8 5 3" xfId="655" xr:uid="{00000000-0005-0000-0000-0000D1040000}"/>
    <cellStyle name="Percent 8 5 3 2" xfId="1094" xr:uid="{00000000-0005-0000-0000-0000D2040000}"/>
    <cellStyle name="Percent 8 5 4" xfId="882" xr:uid="{00000000-0005-0000-0000-0000D3040000}"/>
    <cellStyle name="Percent 8 6" xfId="450" xr:uid="{00000000-0005-0000-0000-0000D4040000}"/>
    <cellStyle name="Percent 8 6 2" xfId="566" xr:uid="{00000000-0005-0000-0000-0000D5040000}"/>
    <cellStyle name="Percent 8 6 2 2" xfId="777" xr:uid="{00000000-0005-0000-0000-0000D6040000}"/>
    <cellStyle name="Percent 8 6 2 2 2" xfId="1216" xr:uid="{00000000-0005-0000-0000-0000D7040000}"/>
    <cellStyle name="Percent 8 6 2 3" xfId="1005" xr:uid="{00000000-0005-0000-0000-0000D8040000}"/>
    <cellStyle name="Percent 8 6 3" xfId="665" xr:uid="{00000000-0005-0000-0000-0000D9040000}"/>
    <cellStyle name="Percent 8 6 3 2" xfId="1104" xr:uid="{00000000-0005-0000-0000-0000DA040000}"/>
    <cellStyle name="Percent 8 6 4" xfId="892" xr:uid="{00000000-0005-0000-0000-0000DB040000}"/>
    <cellStyle name="Percent 8 7" xfId="456" xr:uid="{00000000-0005-0000-0000-0000DC040000}"/>
    <cellStyle name="Percent 8 7 2" xfId="671" xr:uid="{00000000-0005-0000-0000-0000DD040000}"/>
    <cellStyle name="Percent 8 7 2 2" xfId="1110" xr:uid="{00000000-0005-0000-0000-0000DE040000}"/>
    <cellStyle name="Percent 8 7 3" xfId="898" xr:uid="{00000000-0005-0000-0000-0000DF040000}"/>
    <cellStyle name="Percent 8 8" xfId="478" xr:uid="{00000000-0005-0000-0000-0000E0040000}"/>
    <cellStyle name="Percent 8 8 2" xfId="689" xr:uid="{00000000-0005-0000-0000-0000E1040000}"/>
    <cellStyle name="Percent 8 8 2 2" xfId="1128" xr:uid="{00000000-0005-0000-0000-0000E2040000}"/>
    <cellStyle name="Percent 8 8 3" xfId="917" xr:uid="{00000000-0005-0000-0000-0000E3040000}"/>
    <cellStyle name="Percent 8 9" xfId="577" xr:uid="{00000000-0005-0000-0000-0000E4040000}"/>
    <cellStyle name="Percent 8 9 2" xfId="1016" xr:uid="{00000000-0005-0000-0000-0000E5040000}"/>
    <cellStyle name="Percent 9" xfId="344" xr:uid="{00000000-0005-0000-0000-0000E6040000}"/>
    <cellStyle name="Percent 9 2" xfId="369" xr:uid="{00000000-0005-0000-0000-0000E7040000}"/>
    <cellStyle name="Procent 2" xfId="321" xr:uid="{00000000-0005-0000-0000-0000E8040000}"/>
    <cellStyle name="ReportData" xfId="322" xr:uid="{00000000-0005-0000-0000-0000E9040000}"/>
    <cellStyle name="Title 2" xfId="323" xr:uid="{00000000-0005-0000-0000-0000EA040000}"/>
    <cellStyle name="Title 3" xfId="324" xr:uid="{00000000-0005-0000-0000-0000EB040000}"/>
    <cellStyle name="Title 4" xfId="325" xr:uid="{00000000-0005-0000-0000-0000EC040000}"/>
    <cellStyle name="Title 5" xfId="326" xr:uid="{00000000-0005-0000-0000-0000ED040000}"/>
    <cellStyle name="Title 6" xfId="327" xr:uid="{00000000-0005-0000-0000-0000EE040000}"/>
    <cellStyle name="Total 2" xfId="328" xr:uid="{00000000-0005-0000-0000-0000EF040000}"/>
    <cellStyle name="Total 3" xfId="329" xr:uid="{00000000-0005-0000-0000-0000F0040000}"/>
    <cellStyle name="Total 4" xfId="330" xr:uid="{00000000-0005-0000-0000-0000F1040000}"/>
    <cellStyle name="Total 5" xfId="331" xr:uid="{00000000-0005-0000-0000-0000F2040000}"/>
    <cellStyle name="Total 6" xfId="332" xr:uid="{00000000-0005-0000-0000-0000F3040000}"/>
    <cellStyle name="Tusental (0)_SystemDel" xfId="333" xr:uid="{00000000-0005-0000-0000-0000F4040000}"/>
    <cellStyle name="Valuta (0)_SystemDel" xfId="334" xr:uid="{00000000-0005-0000-0000-0000F5040000}"/>
    <cellStyle name="Warning Text 2" xfId="335" xr:uid="{00000000-0005-0000-0000-0000F6040000}"/>
    <cellStyle name="Warning Text 3" xfId="336" xr:uid="{00000000-0005-0000-0000-0000F7040000}"/>
    <cellStyle name="Warning Text 4" xfId="337" xr:uid="{00000000-0005-0000-0000-0000F8040000}"/>
    <cellStyle name="Warning Text 5" xfId="338" xr:uid="{00000000-0005-0000-0000-0000F9040000}"/>
    <cellStyle name="Warning Text 6" xfId="339" xr:uid="{00000000-0005-0000-0000-0000FA04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E Dinar One Light"/>
        <family val="1"/>
        <charset val="178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border outline="0"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Gill Sans MT Light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E Dinar One Light"/>
        <family val="1"/>
        <charset val="178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border outline="0"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/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right style="thick">
          <color theme="0"/>
        </right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/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right" vertical="center" textRotation="0" wrapText="1" indent="0" justifyLastLine="0" shrinkToFit="0" readingOrder="2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left style="thick">
          <color rgb="FFFFFFFF"/>
        </left>
        <right style="thick">
          <color rgb="FFFFFFFF"/>
        </right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top style="thick">
          <color theme="0"/>
        </top>
      </border>
    </dxf>
    <dxf>
      <border outline="0">
        <left style="thick">
          <color theme="0"/>
        </left>
        <right style="thick">
          <color theme="0"/>
        </right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general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/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left style="thick">
          <color theme="0"/>
        </left>
        <right style="thick">
          <color theme="0"/>
        </right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/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left style="thick">
          <color rgb="FFFFFFFF"/>
        </left>
        <right style="thick">
          <color rgb="FFFFFFFF"/>
        </right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/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 style="thick">
          <color theme="0"/>
        </right>
        <top style="thick">
          <color theme="0"/>
        </top>
        <bottom style="thick">
          <color theme="0"/>
        </bottom>
      </border>
    </dxf>
    <dxf>
      <border outline="0">
        <left style="thick">
          <color rgb="FFFFFFFF"/>
        </left>
        <right style="thick">
          <color rgb="FFFFFFFF"/>
        </right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/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 style="thick">
          <color theme="0"/>
        </right>
        <top style="thick">
          <color theme="0"/>
        </top>
        <bottom style="thick">
          <color theme="0"/>
        </bottom>
      </border>
    </dxf>
    <dxf>
      <border outline="0">
        <left style="thick">
          <color rgb="FFFFFFFF"/>
        </left>
        <right style="thick">
          <color rgb="FFFFFFFF"/>
        </right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/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 style="thick">
          <color theme="0"/>
        </right>
        <top style="thick">
          <color theme="0"/>
        </top>
        <bottom style="thick">
          <color theme="0"/>
        </bottom>
      </border>
    </dxf>
    <dxf>
      <border outline="0">
        <left style="thick">
          <color rgb="FFFFFFFF"/>
        </left>
        <right style="thick">
          <color rgb="FFFFFFFF"/>
        </right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</dxfs>
  <tableStyles count="0" defaultTableStyle="TableStyleMedium2" defaultPivotStyle="PivotStyleLight16"/>
  <colors>
    <mruColors>
      <color rgb="FFEEF7FD"/>
      <color rgb="FF004B96"/>
      <color rgb="FF40C1AC"/>
      <color rgb="FF0069AA"/>
      <color rgb="FFD9F2FF"/>
      <color rgb="FFDAEEF3"/>
      <color rgb="FF62B5E5"/>
      <color rgb="FF8194DD"/>
      <color rgb="FFA7A9AC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91;&#1585;&#1581; &#1575;&#1604;&#1571;&#1608;&#1585;&#1575;&#1602; &#1575;&#1604;&#1605;&#1575;&#1604;&#1610;&#1577;'!B7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91;&#1585;&#1581; &#1575;&#1604;&#1571;&#1608;&#1585;&#1575;&#1602; &#1575;&#1604;&#1605;&#1575;&#1604;&#1610;&#1577;'!B7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91;&#1585;&#1581; &#1575;&#1604;&#1571;&#1608;&#1585;&#1575;&#1602; &#1575;&#1604;&#1605;&#1575;&#1604;&#1610;&#1577;'!B7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91;&#1585;&#1581; &#1575;&#1604;&#1571;&#1608;&#1585;&#1575;&#1602; &#1575;&#1604;&#1605;&#1575;&#1604;&#1610;&#1577;'!B7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91;&#1585;&#1581; &#1575;&#1604;&#1571;&#1608;&#1585;&#1575;&#1602; &#1575;&#1604;&#1605;&#1575;&#1604;&#1610;&#1577;'!B7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91;&#1585;&#1581; &#1575;&#1604;&#1571;&#1608;&#1585;&#1575;&#1602; &#1575;&#1604;&#1605;&#1575;&#1604;&#1610;&#1577;'!B7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91;&#1585;&#1581; &#1575;&#1604;&#1571;&#1608;&#1585;&#1575;&#1602; &#1575;&#1604;&#1605;&#1575;&#1604;&#1610;&#1577;'!B7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91;&#1585;&#1581; &#1575;&#1604;&#1571;&#1608;&#1585;&#1575;&#1602; &#1575;&#1604;&#1605;&#1575;&#1604;&#1610;&#1577;'!B7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91;&#1585;&#1581; &#1575;&#1604;&#1571;&#1608;&#1585;&#1575;&#1602; &#1575;&#1604;&#1605;&#1575;&#1604;&#1610;&#1577;'!B7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91;&#1585;&#1581; &#1575;&#1604;&#1571;&#1608;&#1585;&#1575;&#1602; &#1575;&#1604;&#1605;&#1575;&#1604;&#1610;&#1577;'!B7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1965966" y="295275"/>
          <a:ext cx="1864184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481EF4-D8B8-4275-AD44-D6A4B98B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511141" y="292100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9C4DD3-7984-45F8-B63B-1F3C363F6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511141" y="292100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F11DD0D-CCC2-4F54-B891-0AF831331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511141" y="292100"/>
          <a:ext cx="1864184" cy="3454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735012</xdr:colOff>
      <xdr:row>3</xdr:row>
      <xdr:rowOff>274422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D34C75-1823-4097-825C-E8A23B09C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857263" y="209551"/>
          <a:ext cx="2297111" cy="731621"/>
        </a:xfrm>
        <a:prstGeom prst="rect">
          <a:avLst/>
        </a:prstGeom>
      </xdr:spPr>
    </xdr:pic>
    <xdr:clientData/>
  </xdr:twoCellAnchor>
  <xdr:twoCellAnchor editAs="oneCell">
    <xdr:from>
      <xdr:col>0</xdr:col>
      <xdr:colOff>217080</xdr:colOff>
      <xdr:row>3</xdr:row>
      <xdr:rowOff>208068</xdr:rowOff>
    </xdr:from>
    <xdr:to>
      <xdr:col>0</xdr:col>
      <xdr:colOff>829080</xdr:colOff>
      <xdr:row>4</xdr:row>
      <xdr:rowOff>774622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D79BCB-BC2D-43A7-8CE3-2D645B101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97325295" y="874818"/>
          <a:ext cx="612000" cy="90945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54429</xdr:rowOff>
    </xdr:from>
    <xdr:to>
      <xdr:col>1</xdr:col>
      <xdr:colOff>1036536</xdr:colOff>
      <xdr:row>3</xdr:row>
      <xdr:rowOff>295729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035847" y="54429"/>
          <a:ext cx="262557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3</xdr:row>
      <xdr:rowOff>238125</xdr:rowOff>
    </xdr:from>
    <xdr:to>
      <xdr:col>0</xdr:col>
      <xdr:colOff>1030587</xdr:colOff>
      <xdr:row>5</xdr:row>
      <xdr:rowOff>410075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94761588" y="809625"/>
          <a:ext cx="706737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1228165</xdr:colOff>
      <xdr:row>2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31B20-C2C8-450B-8327-C8B24279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8589510" y="0"/>
          <a:ext cx="2660090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119468</xdr:colOff>
      <xdr:row>2</xdr:row>
      <xdr:rowOff>200025</xdr:rowOff>
    </xdr:from>
    <xdr:to>
      <xdr:col>0</xdr:col>
      <xdr:colOff>829380</xdr:colOff>
      <xdr:row>4</xdr:row>
      <xdr:rowOff>625975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0F5158-7CC6-4B6E-8D3F-FDB84200E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50423395" y="844550"/>
          <a:ext cx="703562" cy="107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1228165</xdr:colOff>
      <xdr:row>2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C560CF-EAF7-4450-BBFB-5ABE8238F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8592685" y="0"/>
          <a:ext cx="2656915" cy="806450"/>
        </a:xfrm>
        <a:prstGeom prst="rect">
          <a:avLst/>
        </a:prstGeom>
      </xdr:spPr>
    </xdr:pic>
    <xdr:clientData/>
  </xdr:twoCellAnchor>
  <xdr:twoCellAnchor editAs="oneCell">
    <xdr:from>
      <xdr:col>0</xdr:col>
      <xdr:colOff>119468</xdr:colOff>
      <xdr:row>2</xdr:row>
      <xdr:rowOff>200025</xdr:rowOff>
    </xdr:from>
    <xdr:to>
      <xdr:col>0</xdr:col>
      <xdr:colOff>829380</xdr:colOff>
      <xdr:row>4</xdr:row>
      <xdr:rowOff>625975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3CC5C0-D0D2-4111-9765-E0FC8F30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50420220" y="844550"/>
          <a:ext cx="706737" cy="1076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1228165</xdr:colOff>
      <xdr:row>2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2BFBE7-3735-47B9-8361-A5757E39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8589510" y="0"/>
          <a:ext cx="2660090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119468</xdr:colOff>
      <xdr:row>2</xdr:row>
      <xdr:rowOff>200025</xdr:rowOff>
    </xdr:from>
    <xdr:to>
      <xdr:col>0</xdr:col>
      <xdr:colOff>829380</xdr:colOff>
      <xdr:row>4</xdr:row>
      <xdr:rowOff>625975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E238F0-8355-409E-B04C-26B2F3CB9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50423395" y="844550"/>
          <a:ext cx="703562" cy="1076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1266826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9AFFB-9BD5-4FD8-82CB-9C38AFB32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34124" y="0"/>
          <a:ext cx="269557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119468</xdr:colOff>
      <xdr:row>2</xdr:row>
      <xdr:rowOff>200025</xdr:rowOff>
    </xdr:from>
    <xdr:to>
      <xdr:col>0</xdr:col>
      <xdr:colOff>826205</xdr:colOff>
      <xdr:row>4</xdr:row>
      <xdr:rowOff>629150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85D456-1EDB-4177-84B8-1AABAFF7C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43603495" y="844550"/>
          <a:ext cx="703562" cy="10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1266826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EEEC5B-C1B0-4D40-9438-98FC8C27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39200474" y="0"/>
          <a:ext cx="2695576" cy="806450"/>
        </a:xfrm>
        <a:prstGeom prst="rect">
          <a:avLst/>
        </a:prstGeom>
      </xdr:spPr>
    </xdr:pic>
    <xdr:clientData/>
  </xdr:twoCellAnchor>
  <xdr:twoCellAnchor editAs="oneCell">
    <xdr:from>
      <xdr:col>0</xdr:col>
      <xdr:colOff>119468</xdr:colOff>
      <xdr:row>2</xdr:row>
      <xdr:rowOff>200025</xdr:rowOff>
    </xdr:from>
    <xdr:to>
      <xdr:col>0</xdr:col>
      <xdr:colOff>826205</xdr:colOff>
      <xdr:row>4</xdr:row>
      <xdr:rowOff>629150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4D2B0A-909B-490A-957A-1B8481201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41066670" y="844550"/>
          <a:ext cx="706737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25588</xdr:colOff>
      <xdr:row>3</xdr:row>
      <xdr:rowOff>143622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603386" y="0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230487</xdr:colOff>
      <xdr:row>3</xdr:row>
      <xdr:rowOff>123825</xdr:rowOff>
    </xdr:from>
    <xdr:to>
      <xdr:col>0</xdr:col>
      <xdr:colOff>943574</xdr:colOff>
      <xdr:row>4</xdr:row>
      <xdr:rowOff>524375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91416426" y="809625"/>
          <a:ext cx="706737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1231340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EBF845-2ABD-44C1-BCF7-7AA782A0C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8592685" y="0"/>
          <a:ext cx="2656915" cy="806450"/>
        </a:xfrm>
        <a:prstGeom prst="rect">
          <a:avLst/>
        </a:prstGeom>
      </xdr:spPr>
    </xdr:pic>
    <xdr:clientData/>
  </xdr:twoCellAnchor>
  <xdr:twoCellAnchor editAs="oneCell">
    <xdr:from>
      <xdr:col>0</xdr:col>
      <xdr:colOff>119468</xdr:colOff>
      <xdr:row>2</xdr:row>
      <xdr:rowOff>200025</xdr:rowOff>
    </xdr:from>
    <xdr:to>
      <xdr:col>0</xdr:col>
      <xdr:colOff>826205</xdr:colOff>
      <xdr:row>4</xdr:row>
      <xdr:rowOff>625975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507B68-A908-4FF6-ADDF-6080B2271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50420220" y="844550"/>
          <a:ext cx="706737" cy="1076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735012</xdr:colOff>
      <xdr:row>3</xdr:row>
      <xdr:rowOff>274422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D63861-9670-4E11-A88C-A67518E5D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857263" y="209551"/>
          <a:ext cx="2297111" cy="731621"/>
        </a:xfrm>
        <a:prstGeom prst="rect">
          <a:avLst/>
        </a:prstGeom>
      </xdr:spPr>
    </xdr:pic>
    <xdr:clientData/>
  </xdr:twoCellAnchor>
  <xdr:twoCellAnchor editAs="oneCell">
    <xdr:from>
      <xdr:col>0</xdr:col>
      <xdr:colOff>217080</xdr:colOff>
      <xdr:row>3</xdr:row>
      <xdr:rowOff>208068</xdr:rowOff>
    </xdr:from>
    <xdr:to>
      <xdr:col>0</xdr:col>
      <xdr:colOff>829080</xdr:colOff>
      <xdr:row>4</xdr:row>
      <xdr:rowOff>774622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1EAB23-8518-4297-8197-F69888C83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97325295" y="874818"/>
          <a:ext cx="612000" cy="9094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8E06027-C182-43ED-8F12-422C0D3807E0}" name="Table1812" displayName="Table1812" ref="A6:F53" totalsRowShown="0" headerRowDxfId="103" dataDxfId="102" tableBorderDxfId="101">
  <autoFilter ref="A6:F53" xr:uid="{A1DB9272-521A-4619-8E2B-33A681BA2B7D}"/>
  <tableColumns count="6">
    <tableColumn id="1" xr3:uid="{0FBF8D13-F2AF-4B8F-954E-95148842ED48}" name="خلال الفترة_x000a_During Period " dataDxfId="100"/>
    <tableColumn id="2" xr3:uid="{0BD14104-40D4-4F77-B00E-9B341A89D229}" name="إجمالي عدد الشركات الجديدة المدرجة_x000a_Total Number of Newly Listed Companies" dataDxfId="99"/>
    <tableColumn id="3" xr3:uid="{9C85F2EF-3E22-4634-BC2D-4B987CE2B426}" name="القيمة السوقية للشركات الجديدة المدرجة (مليون ريال)_x000a_Market Capitalization of Newly Listed Companies (Million Riyals)" dataDxfId="98"/>
    <tableColumn id="4" xr3:uid="{85BA98C1-38BC-46B5-8AED-7FD424798CE3}" name="زيادة رأس المال (عدد)_x000a_capital raise (Number)" dataDxfId="97"/>
    <tableColumn id="5" xr3:uid="{3108224B-3E7C-4B42-819C-3A125F00FEC7}" name="زيادة رأس المال (قيمة) _x000a_ (مليون ريال)_x000a_capital raise (Value)_x000a_(Million Riyals)" dataDxfId="96"/>
    <tableColumn id="8" xr3:uid="{719BCC81-D477-4448-9616-4A667FF1C6AD}" name="إجمالي القيمة_x000a_ (مليون ريال)_x000a_Total Value_x000a_(Million Riyals) " dataDxfId="95">
      <calculatedColumnFormula>C7+E7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81E34A-5B93-42F5-AC4D-99202E5B809F}" name="Table6" displayName="Table6" ref="A8:F28" totalsRowShown="0" headerRowDxfId="39" dataDxfId="38" tableBorderDxfId="37">
  <autoFilter ref="A8:F28" xr:uid="{54DF40EF-9ABF-4E28-BFC7-389473F0EF83}"/>
  <tableColumns count="6">
    <tableColumn id="1" xr3:uid="{F9B5EDE3-9A9E-4235-B9A5-ACD6A2FBF29A}" name="الفترة_x000a_Period " dataDxfId="36"/>
    <tableColumn id="2" xr3:uid="{4E2DC6E6-C2C5-461D-B890-ABF5FB7A4A26}" name="الهاتف المصرفي Phone Banking" dataDxfId="35"/>
    <tableColumn id="3" xr3:uid="{1E8AC550-BE8F-456E-A203-F51DF05BA871}" name="الصراف الآلي ATM" dataDxfId="34"/>
    <tableColumn id="4" xr3:uid="{2073C4BD-9B51-4DA7-AA8F-29DB96D9FF43}" name="الانترنت Internet" dataDxfId="33"/>
    <tableColumn id="5" xr3:uid="{811D7635-32EC-4A82-B52E-B8322A36D279}" name="الفروع Branches" dataDxfId="32"/>
    <tableColumn id="6" xr3:uid="{37E48ADD-38A4-404B-A2E9-7584BD853E62}" name="الإجمالي Total" dataDxfId="31">
      <calculatedColumnFormula>SUM(B9:E9)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1A34638-4665-4D16-B759-23883040291A}" name="Table1913" displayName="Table1913" ref="A6:H14" totalsRowShown="0" headerRowDxfId="94" dataDxfId="93" tableBorderDxfId="92">
  <autoFilter ref="A6:H14" xr:uid="{A1DB9272-521A-4619-8E2B-33A681BA2B7D}"/>
  <tableColumns count="8">
    <tableColumn id="1" xr3:uid="{B8C7B1CA-298E-40DB-B2E0-DDB87459307F}" name="خلال الفترة_x000a_During Period " dataDxfId="91"/>
    <tableColumn id="11" xr3:uid="{A7BF2369-3BC6-4F86-A597-4605AE68E3EE}" name="الطرح في السوق الرئيسي_x000a_(IPO in the Main Market)" dataDxfId="90"/>
    <tableColumn id="12" xr3:uid="{68C4554F-55E2-4545-95A4-2CB10648C4C2}" name="الطرح في السوق الموازي _x000a_(IPO in the Numo Market)" dataDxfId="89"/>
    <tableColumn id="13" xr3:uid="{09EC0AA7-BDE5-4DA9-8631-0102016B7724}" name=" الطرح الثانوي العام_x000a_(Secondary Public Offering)" dataDxfId="88"/>
    <tableColumn id="3" xr3:uid="{A0155225-563E-4A62-971B-AB1A5B3626FB}" name="قيمة الطرح _x000a_(مليون ريال)_x000a_Offering Value_x000a_ (Million Riyals)" dataDxfId="87"/>
    <tableColumn id="14" xr3:uid="{A2E08673-EF9C-4B98-8D50-1F0F5C04D34A}" name="الطرح الأولي(عدد) _x000a_(Initial Public Offering (Number" dataDxfId="86"/>
    <tableColumn id="15" xr3:uid="{DAF44CFB-05A8-42A5-9796-AC722228610A}" name="الإدراج المباشر (عدد) _x000a_Direct Listing (Number)" dataDxfId="85"/>
    <tableColumn id="8" xr3:uid="{A01D1E2B-10E7-40B5-9E84-318587667851}" name="القيمة السوقية_x000a_ (مليون ريال)_x000a_Market Value_x000a_(Million Riyals)" dataDxfId="8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6ED6D0D-4728-4A73-AD94-C91EAF38BF20}" name="Table19" displayName="Table19" ref="A6:H14" totalsRowShown="0" headerRowDxfId="83" dataDxfId="82" tableBorderDxfId="81">
  <autoFilter ref="A6:H14" xr:uid="{A1DB9272-521A-4619-8E2B-33A681BA2B7D}"/>
  <tableColumns count="8">
    <tableColumn id="1" xr3:uid="{F8325D49-3AB4-44E4-BA0E-F3F63DF7AADE}" name="خلال الفترة_x000a_During Period " dataDxfId="80"/>
    <tableColumn id="11" xr3:uid="{A536CC20-86B3-449F-A002-3D1F529227C8}" name="حقوق أولوية  (عدد) Priority Rights (Number)" dataDxfId="79"/>
    <tableColumn id="12" xr3:uid="{C5D6783E-537F-428A-B68A-4CB632F44A1C}" name="طلبات وقف العمل بحق الأولوية (عدد) (Share issuance with the suspension of preemptive rights (Number" dataDxfId="78"/>
    <tableColumn id="13" xr3:uid="{D725EFFC-1808-4592-85C2-50134FF9743F}" name=" إصدار رسملة (عدد)  (Capitalization Issuance (Number" dataDxfId="77"/>
    <tableColumn id="14" xr3:uid="{DF9C1833-028F-467E-AD43-F6D1744159D0}" name="تحويل الديون  (عدد)_x000a_(Debt Conversion (Number" dataDxfId="76"/>
    <tableColumn id="15" xr3:uid="{FFFCF246-A220-44F3-8B58-0B597A4860A7}" name="الاستحواذ أو الاندماج  (عدد) Acquisition or Merger (Number)" dataDxfId="75"/>
    <tableColumn id="7" xr3:uid="{98FFD38D-6090-4CB9-A854-4F9C2B4B5173}" name="إجمالي العدد_x000a_Total Number" dataDxfId="30">
      <calculatedColumnFormula>SUM(Table19[[#This Row],[حقوق أولوية  (عدد) Priority Rights (Number)]:[الاستحواذ أو الاندماج  (عدد) Acquisition or Merger (Number)]])</calculatedColumnFormula>
    </tableColumn>
    <tableColumn id="8" xr3:uid="{544E3076-D854-48E1-B6B6-BD92645116E6}" name="إجمالي القيمة_x000a_ (مليون ريال)_x000a_Total Value_x000a_(Million Riyals)" dataDxfId="7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753E43-B5C7-4176-A2F8-D8B31A7F2BC8}" name="Table210" displayName="Table210" ref="A6:E18" totalsRowShown="0" headerRowDxfId="73" dataDxfId="72" tableBorderDxfId="71">
  <autoFilter ref="A6:E18" xr:uid="{D3F61AA9-B5C5-4A63-976E-ED5F98E8422C}"/>
  <tableColumns count="5">
    <tableColumn id="1" xr3:uid="{43F2EF44-40A2-4D96-9421-691088D4A567}" name="خلال الفترة_x000a_During Period " dataDxfId="70"/>
    <tableColumn id="2" xr3:uid="{AD3B9664-BDAA-4A35-8F00-FFB5BDE45F0B}" name="طلب طرح عام في السوق الرئيسية_x000a_Application for Public Offering in the Main Market" dataDxfId="69"/>
    <tableColumn id="3" xr3:uid="{6971C940-0468-47C8-A687-5547BFC84A3D}" name="طلب طرح في السوق الموازية_x000a_Application for Offering in the Numo Market" dataDxfId="68"/>
    <tableColumn id="4" xr3:uid="{2B9D030E-19B7-4246-A15A-CE0CDAA2C3FF}" name="طلب تسجيل أسهم في السوق الموازية_x000a_Application for stock Registration in the Numo Market" dataDxfId="67"/>
    <tableColumn id="5" xr3:uid="{66148E91-6E9E-4789-B5EC-48C4A22D0225}" name="الاجمالي_x000a_Total" dataDxfId="6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B6D2C9-D2EA-4B0C-8D5A-7F148ACE7B8C}" name="Table2" displayName="Table2" ref="A6:E49" totalsRowShown="0" headerRowDxfId="65" dataDxfId="64" tableBorderDxfId="63">
  <autoFilter ref="A6:E49" xr:uid="{D3F61AA9-B5C5-4A63-976E-ED5F98E8422C}"/>
  <tableColumns count="5">
    <tableColumn id="1" xr3:uid="{0353B3F2-63B1-4C4F-AAB3-E024DA969F2A}" name="خلال الفترة_x000a_During Period " dataDxfId="62"/>
    <tableColumn id="2" xr3:uid="{E4522571-C232-4939-A955-9571C9062A5E}" name="عدد الشركات التي صدرت الموافقة على طرح أسهمها _x000a_(السوق الرئيسية) _x000a_Number of offering approvals _x000a_(Main Market)" dataDxfId="61"/>
    <tableColumn id="3" xr3:uid="{EAB99AD8-5420-441D-A768-2B9E06931D3D}" name=" عدد طلبات الطرح القائمة  _x000a_(السوق الرئيسية) _x000a_Number of offering approvals_x000a_ (Main Market)" dataDxfId="60"/>
    <tableColumn id="4" xr3:uid="{05721A83-33F4-41C7-9921-AF67B087B190}" name="  عدد الشركات التي صدرت الموافقة على طرح أو إدراج أسهمها * _x000a_(السوق الموازية)_x000a_Number of offering  or listing *approvals_x000a_ (Nomu Market)" dataDxfId="59"/>
    <tableColumn id="5" xr3:uid="{23156ABF-7C18-409B-A746-C04070CE4EB0}" name="  عدد طلبات الطرح أو الإدراج القائمة *  _x000a_(السوق الموازية)_x000a_Number of existing offering or listing *applications _x000a_ (Nomu Market)" dataDxfId="5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073D9E-B217-489E-925D-B03AF6370433}" name="Table3" displayName="Table3" ref="A7:D54" totalsRowShown="0" headerRowDxfId="57" dataDxfId="55" headerRowBorderDxfId="56" tableBorderDxfId="54" totalsRowBorderDxfId="53">
  <autoFilter ref="A7:D54" xr:uid="{9F182CE1-0767-47DC-9966-FB64BEDA735B}"/>
  <tableColumns count="4">
    <tableColumn id="1" xr3:uid="{8D4F37FC-8318-4E4B-B618-EA7B2E5EE42D}" name="خلال الفترة_x000a_During Period " dataDxfId="52"/>
    <tableColumn id="2" xr3:uid="{3EDEFD88-2016-486E-BE28-02AF6B2D55AC}" name="(أسهم)  عدد الطروح المستلمة*_x000a_(Equities) Number of Received *Placements" dataDxfId="51"/>
    <tableColumn id="3" xr3:uid="{DC69804C-031F-4ED0-845F-8FEED961DD35}" name="(أسهم)  عدد الطروح المكتملة**_x000a_(Equities) Number of Completed **Placements" dataDxfId="50"/>
    <tableColumn id="4" xr3:uid="{F312311F-CA9B-4915-AE58-3D0353A80FD3}" name="(أسهم) قيمة الطروح المكتملة (مليون ريال)**_x000a_(Equities) Value of Completed **Placements_x000a_(Million Riyals)" dataDxfId="4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665B0FD-8901-4FAB-9A7A-B602EADBCEF8}" name="Table1915" displayName="Table1915" ref="A6:F53" totalsRowShown="0" headerRowDxfId="48" dataDxfId="47" tableBorderDxfId="46">
  <autoFilter ref="A6:F53" xr:uid="{A1DB9272-521A-4619-8E2B-33A681BA2B7D}"/>
  <tableColumns count="6">
    <tableColumn id="1" xr3:uid="{5D2F7252-7896-4371-94FD-72D0BD38C235}" name="خلال الفترة_x000a_During Period " dataDxfId="45"/>
    <tableColumn id="3" xr3:uid="{0124A731-999B-4A64-9875-794907362D68}" name=" عدد الطروحات الخاصة المكتملة**_x000a_ Number of Completed Private  **Placements" dataDxfId="44"/>
    <tableColumn id="2" xr3:uid="{3461E86A-9C0C-4EF3-A21C-50BBD174DC6B}" name="  قيمة الطروحات الخاصة المكتملة**_x000a_ (مليون ريال)_x000a_ Value of Completed Private **Placements_x000a_(Million Riyals)" dataDxfId="43"/>
    <tableColumn id="11" xr3:uid="{CB1D98A8-0ABB-4295-A0E6-9693F349CB47}" name=" عدد الطروحات العامة المكتملة_x000a_ Number of Completed Public Placements" dataDxfId="42"/>
    <tableColumn id="12" xr3:uid="{30D176B0-760C-45C1-8A59-AC9BCF6BD3B8}" name="  قيمة الطروحات العامة المكتملة_x000a_ (مليون ريال)_x000a_ Value of Completed Public Placements_x000a_(Million Riyals)" dataDxfId="41"/>
    <tableColumn id="8" xr3:uid="{95609734-819E-4CBB-A70B-FE0B2C728BB7}" name="إجمالي القيمة_x000a_ (مليون ريال)_x000a_Total Value_x000a_(Million Riyals)" dataDxfId="40">
      <calculatedColumnFormula>C7+E7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4B84DA-D9C4-4A28-8049-CF64EE1E1751}" name="_8" displayName="_8" ref="A10:L34" totalsRowShown="0" headerRowDxfId="29" dataDxfId="28" tableBorderDxfId="27">
  <autoFilter ref="A10:L34" xr:uid="{57A95CE0-46B6-46F8-B223-9C74C2827702}"/>
  <tableColumns count="12">
    <tableColumn id="1" xr3:uid="{FD05DD1C-111E-4133-B673-56544DAB90CD}" name="خلال الفترة_x000a_During Period  " dataDxfId="26"/>
    <tableColumn id="14" xr3:uid="{C2497682-6783-4F66-8EFD-7F099254B7EC}" name="النوع" dataDxfId="25"/>
    <tableColumn id="16" xr3:uid="{053016A2-DF86-4AB7-8E25-0F6D4AA6CD49}" name="عدد المصدرين" dataDxfId="24"/>
    <tableColumn id="15" xr3:uid="{9B6356DC-C13F-4C7F-8B6E-430003161D2F}" name="عدد الطروحات" dataDxfId="23"/>
    <tableColumn id="2" xr3:uid="{95C81564-383A-42D7-B43C-C3380F9ABFE6}" name="القيمة (مليون ريال)" dataDxfId="22"/>
    <tableColumn id="3" xr3:uid="{2B5DF679-FD8F-4723-B6C8-C31882E6822F}" name="عدد المصدرين2" dataDxfId="21"/>
    <tableColumn id="4" xr3:uid="{373317F6-D1E2-4303-BC73-C4D3DD01A70D}" name="عدد الطروحات3" dataDxfId="20"/>
    <tableColumn id="5" xr3:uid="{563DF77B-38E9-455D-A24A-7DB921B61342}" name="القيمة (مليون ريال)4" dataDxfId="19"/>
    <tableColumn id="6" xr3:uid="{59DDD4DD-5C27-4B4F-98F4-E709C816F6A1}" name="عدد المصدرين5" dataDxfId="18"/>
    <tableColumn id="7" xr3:uid="{BFA10BE6-9FD3-4315-A1F5-B05FA2B08905}" name="عدد الطروحات6" dataDxfId="17"/>
    <tableColumn id="8" xr3:uid="{87F21979-5245-4F7E-85F6-19F1D300828A}" name="القيمة (مليون ريال)7" dataDxfId="16"/>
    <tableColumn id="9" xr3:uid="{7ADB065D-0D31-42C9-A1B0-F6E3AF5696AC}" name="إجمالي القيمة (مليون ريال)" dataDxfId="15">
      <calculatedColumnFormula>_8[[#This Row],[القيمة (مليون ريال)7]]+_8[[#This Row],[القيمة (مليون ريال)4]]+_8[[#This Row],[القيمة (مليون ريال)]]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3B34EB-CCC4-4452-BE58-3D2572B58799}" name="_9" displayName="_9" ref="A10:L34" totalsRowShown="0" headerRowDxfId="14" dataDxfId="13" tableBorderDxfId="12">
  <autoFilter ref="A10:L34" xr:uid="{57A95CE0-46B6-46F8-B223-9C74C2827702}"/>
  <tableColumns count="12">
    <tableColumn id="1" xr3:uid="{3655F0BF-ADB2-4B78-8805-F33E74DC3542}" name="خلال الفترة_x000a_During Period  " dataDxfId="11"/>
    <tableColumn id="14" xr3:uid="{1CB4F5B7-9E14-4350-B728-C034D2BF0DD3}" name="النوع" dataDxfId="10"/>
    <tableColumn id="16" xr3:uid="{CB852E2E-403D-4D69-8081-BC42EF7E061D}" name="عدد المصدرين" dataDxfId="9"/>
    <tableColumn id="15" xr3:uid="{3AF4D20D-32CB-4C5F-A4A1-3F4F222D5548}" name="عدد الطروحات" dataDxfId="8"/>
    <tableColumn id="2" xr3:uid="{B4860E8B-A193-487B-82D9-DE13583FAEEB}" name="القيمة (مليون ريال)" dataDxfId="7"/>
    <tableColumn id="3" xr3:uid="{998606D6-0F33-49DF-9FC8-1F1F77234EAC}" name="عدد المصدرين2" dataDxfId="6"/>
    <tableColumn id="4" xr3:uid="{1DF16A23-8588-46C5-8DCC-8E88FC61F7E1}" name="عدد الطروحات3" dataDxfId="5"/>
    <tableColumn id="5" xr3:uid="{290BE8A0-231E-46BA-A4D9-6F1E2C9B8AEB}" name="القيمة (مليون ريال)4" dataDxfId="4"/>
    <tableColumn id="6" xr3:uid="{A546DBC0-A89D-49F0-9C30-1E4B9F4B41BB}" name="عدد المصدرين5" dataDxfId="3"/>
    <tableColumn id="7" xr3:uid="{2E025A8B-C6AD-44AF-B599-EC9F34BA225E}" name="عدد الطروحات6" dataDxfId="2"/>
    <tableColumn id="8" xr3:uid="{41F78721-38F2-4D12-9DAB-1AD217060DA9}" name="القيمة (مليون ريال)7" dataDxfId="1"/>
    <tableColumn id="9" xr3:uid="{CE0168BB-B65E-4EE2-A7AF-2230FD741331}" name="إجمالي القيمة (مليون ريال)" dataDxfId="0">
      <calculatedColumnFormula>_9[[#This Row],[القيمة (مليون ريال)7]]+_9[[#This Row],[القيمة (مليون ريال)4]]+_9[[#This Row],[القيمة (مليون ريال)]]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autoPageBreaks="0"/>
  </sheetPr>
  <dimension ref="B1:N36"/>
  <sheetViews>
    <sheetView showGridLines="0" rightToLeft="1" zoomScaleNormal="100" workbookViewId="0">
      <selection activeCell="C15" sqref="C15:H15"/>
    </sheetView>
  </sheetViews>
  <sheetFormatPr defaultColWidth="12.42578125" defaultRowHeight="15"/>
  <cols>
    <col min="1" max="1" width="12.140625" style="10" customWidth="1"/>
    <col min="2" max="2" width="70" style="10" customWidth="1"/>
    <col min="3" max="3" width="15.42578125" style="10" customWidth="1"/>
    <col min="4" max="8" width="12.42578125" style="10"/>
    <col min="9" max="9" width="16.85546875" style="10" customWidth="1"/>
    <col min="10" max="16384" width="12.42578125" style="10"/>
  </cols>
  <sheetData>
    <row r="1" spans="2:13" ht="14.45" customHeight="1">
      <c r="B1" s="114" t="s">
        <v>66</v>
      </c>
      <c r="C1" s="114"/>
      <c r="D1" s="114"/>
      <c r="E1" s="114"/>
      <c r="F1" s="114"/>
      <c r="G1" s="114"/>
      <c r="H1" s="114"/>
    </row>
    <row r="2" spans="2:13" ht="15" customHeight="1">
      <c r="B2" s="114"/>
      <c r="C2" s="114"/>
      <c r="D2" s="114"/>
      <c r="E2" s="114"/>
      <c r="F2" s="114"/>
      <c r="G2" s="114"/>
      <c r="H2" s="114"/>
    </row>
    <row r="3" spans="2:13" ht="15" customHeight="1">
      <c r="B3" s="114"/>
      <c r="C3" s="114"/>
      <c r="D3" s="114"/>
      <c r="E3" s="114"/>
      <c r="F3" s="114"/>
      <c r="G3" s="114"/>
      <c r="H3" s="114"/>
    </row>
    <row r="4" spans="2:13" ht="15" customHeight="1">
      <c r="B4" s="114"/>
      <c r="C4" s="114"/>
      <c r="D4" s="114"/>
      <c r="E4" s="114"/>
      <c r="F4" s="114"/>
      <c r="G4" s="114"/>
      <c r="H4" s="114"/>
    </row>
    <row r="5" spans="2:13" ht="14.45" customHeight="1">
      <c r="B5" s="114"/>
      <c r="C5" s="114"/>
      <c r="D5" s="114"/>
      <c r="E5" s="114"/>
      <c r="F5" s="114"/>
      <c r="G5" s="114"/>
      <c r="H5" s="114"/>
    </row>
    <row r="6" spans="2:13" ht="6" customHeight="1"/>
    <row r="7" spans="2:13" ht="31.5" customHeight="1">
      <c r="B7" s="120" t="s">
        <v>1</v>
      </c>
      <c r="C7" s="121"/>
      <c r="D7" s="121"/>
      <c r="E7" s="121"/>
      <c r="F7" s="121"/>
      <c r="G7" s="121"/>
      <c r="H7" s="121"/>
    </row>
    <row r="8" spans="2:13">
      <c r="B8" s="32"/>
    </row>
    <row r="9" spans="2:13" ht="20.25" customHeight="1">
      <c r="B9" s="97" t="s">
        <v>73</v>
      </c>
      <c r="C9" s="117" t="s">
        <v>97</v>
      </c>
      <c r="D9" s="117"/>
      <c r="E9" s="117"/>
      <c r="F9" s="117"/>
      <c r="G9" s="117"/>
      <c r="H9" s="117"/>
    </row>
    <row r="10" spans="2:13" ht="20.25" customHeight="1">
      <c r="B10" s="98" t="s">
        <v>74</v>
      </c>
      <c r="C10" s="99"/>
      <c r="D10" s="123" t="s">
        <v>133</v>
      </c>
      <c r="E10" s="123"/>
      <c r="F10" s="123"/>
      <c r="G10" s="123"/>
      <c r="H10" s="123"/>
    </row>
    <row r="11" spans="2:13" ht="20.25" customHeight="1">
      <c r="B11" s="76" t="s">
        <v>75</v>
      </c>
      <c r="C11" s="100"/>
      <c r="D11" s="124" t="s">
        <v>137</v>
      </c>
      <c r="E11" s="124"/>
      <c r="F11" s="124"/>
      <c r="G11" s="124"/>
      <c r="H11" s="124"/>
    </row>
    <row r="12" spans="2:13" ht="20.25" customHeight="1">
      <c r="B12" s="98" t="s">
        <v>76</v>
      </c>
      <c r="C12" s="123" t="s">
        <v>143</v>
      </c>
      <c r="D12" s="123"/>
      <c r="E12" s="123"/>
      <c r="F12" s="123"/>
      <c r="G12" s="123"/>
      <c r="H12" s="123"/>
    </row>
    <row r="13" spans="2:13" ht="20.25" customHeight="1">
      <c r="B13" s="76" t="s">
        <v>77</v>
      </c>
      <c r="C13" s="116" t="s">
        <v>98</v>
      </c>
      <c r="D13" s="116"/>
      <c r="E13" s="116"/>
      <c r="F13" s="116"/>
      <c r="G13" s="116"/>
      <c r="H13" s="116"/>
      <c r="I13" s="33"/>
      <c r="J13" s="33"/>
      <c r="K13" s="33"/>
      <c r="L13" s="33"/>
      <c r="M13" s="33"/>
    </row>
    <row r="14" spans="2:13" ht="20.25" customHeight="1">
      <c r="B14" s="103" t="s">
        <v>78</v>
      </c>
      <c r="C14" s="122" t="s">
        <v>99</v>
      </c>
      <c r="D14" s="122"/>
      <c r="E14" s="122"/>
      <c r="F14" s="122"/>
      <c r="G14" s="122"/>
      <c r="H14" s="122"/>
    </row>
    <row r="15" spans="2:13" ht="20.25" customHeight="1">
      <c r="B15" s="97" t="s">
        <v>79</v>
      </c>
      <c r="C15" s="125" t="s">
        <v>100</v>
      </c>
      <c r="D15" s="125"/>
      <c r="E15" s="125"/>
      <c r="F15" s="125"/>
      <c r="G15" s="125"/>
      <c r="H15" s="125"/>
    </row>
    <row r="16" spans="2:13" ht="30">
      <c r="B16" s="104" t="s">
        <v>80</v>
      </c>
      <c r="C16" s="118" t="s">
        <v>138</v>
      </c>
      <c r="D16" s="118"/>
      <c r="E16" s="118"/>
      <c r="F16" s="118"/>
      <c r="G16" s="118"/>
      <c r="H16" s="118"/>
    </row>
    <row r="17" spans="2:14" ht="30">
      <c r="B17" s="105" t="s">
        <v>81</v>
      </c>
      <c r="C17" s="119" t="s">
        <v>139</v>
      </c>
      <c r="D17" s="119"/>
      <c r="E17" s="119"/>
      <c r="F17" s="119"/>
      <c r="G17" s="119"/>
      <c r="H17" s="119"/>
    </row>
    <row r="18" spans="2:14" ht="20.25" customHeight="1">
      <c r="B18" s="106" t="s">
        <v>82</v>
      </c>
      <c r="C18" s="115" t="s">
        <v>101</v>
      </c>
      <c r="D18" s="115"/>
      <c r="E18" s="115"/>
      <c r="F18" s="115"/>
      <c r="G18" s="115"/>
      <c r="H18" s="115"/>
    </row>
    <row r="19" spans="2:14" ht="20.25" customHeight="1"/>
    <row r="20" spans="2:14" ht="20.25" customHeight="1">
      <c r="N20" s="34"/>
    </row>
    <row r="21" spans="2:14" ht="20.25" customHeight="1">
      <c r="B21" s="39"/>
      <c r="C21" s="40"/>
    </row>
    <row r="22" spans="2:14" ht="20.25" customHeight="1"/>
    <row r="23" spans="2:14" ht="20.25" customHeight="1"/>
    <row r="24" spans="2:14" ht="20.25" customHeight="1"/>
    <row r="25" spans="2:14" ht="20.25" customHeight="1"/>
    <row r="26" spans="2:14" ht="20.25" customHeight="1"/>
    <row r="27" spans="2:14" ht="20.25" customHeight="1">
      <c r="B27" s="41"/>
      <c r="E27" s="42"/>
    </row>
    <row r="28" spans="2:14" ht="20.25" customHeight="1">
      <c r="B28" s="41"/>
      <c r="E28" s="42"/>
      <c r="H28" s="39"/>
    </row>
    <row r="29" spans="2:14" ht="20.25" customHeight="1">
      <c r="B29" s="41"/>
      <c r="E29" s="42"/>
    </row>
    <row r="30" spans="2:14" ht="20.25" customHeight="1">
      <c r="B30" s="41"/>
      <c r="E30" s="42"/>
    </row>
    <row r="31" spans="2:14" ht="20.25" customHeight="1">
      <c r="B31" s="41"/>
      <c r="E31" s="42"/>
    </row>
    <row r="32" spans="2:14" ht="20.25" customHeight="1">
      <c r="B32" s="41"/>
      <c r="E32" s="42"/>
    </row>
    <row r="33" ht="20.25" customHeight="1"/>
    <row r="34" ht="20.25" customHeight="1"/>
    <row r="35" ht="20.25" customHeight="1"/>
    <row r="36" ht="20.25" customHeight="1"/>
  </sheetData>
  <mergeCells count="12">
    <mergeCell ref="B1:H5"/>
    <mergeCell ref="C18:H18"/>
    <mergeCell ref="C13:H13"/>
    <mergeCell ref="C9:H9"/>
    <mergeCell ref="C16:H16"/>
    <mergeCell ref="C17:H17"/>
    <mergeCell ref="B7:H7"/>
    <mergeCell ref="C14:H14"/>
    <mergeCell ref="D10:H10"/>
    <mergeCell ref="D11:H11"/>
    <mergeCell ref="C12:H12"/>
    <mergeCell ref="C15:H15"/>
  </mergeCells>
  <hyperlinks>
    <hyperlink ref="B13" location="'الشركات الموافَق على طرح أسهمها'!A1" display="جدول رقم (2): الشركات الموافَق على طرح أسهمها وطلبات الطرح القائمة " xr:uid="{00000000-0004-0000-0200-000000000000}"/>
    <hyperlink ref="B9" location="' الطرح العام وتسجيل الأوراق'!A1" display="جدول رقم (1):  طرح وتسجيل الأوراق المالية " xr:uid="{00000000-0004-0000-0200-000001000000}"/>
    <hyperlink ref="C9" location="'(1)'!C5" display="جدول رقم (1): الطرح العام للأوراق المالية " xr:uid="{00000000-0004-0000-0200-000003000000}"/>
    <hyperlink ref="B14" location="'الطرح الخاص للأوراق المالية'!A1" display="جدول رقم (3):  الطرح الخاص للأوراق المالية " xr:uid="{00000000-0004-0000-0200-00000A000000}"/>
    <hyperlink ref="B16" location="' قيمةوعدد الصكوك المطروحة محليا'!A1" display="جدول رقم (4):  قيمة وعدد الصكوك المطروحة محلياً حسب المصدر ونوع الطرح " xr:uid="{00000000-0004-0000-0200-00000B000000}"/>
    <hyperlink ref="B17" location="'قيمةوعدد السندات المطروحة محليا'!A1" display="جدول رقم (5):  قيمة وعدد السندات المطروحة محلياً حسب المصدر ونوع الطرح " xr:uid="{F7ECA07F-A737-4616-88C2-28462898E5D4}"/>
    <hyperlink ref="B18" location="'عدد المكتتبين في الطرح العام'!A1" display="جدول رقم (6):  عدد المكتتبين في الطروحات العامة حسب قنوات الاكتتاب" xr:uid="{DFCAFE17-D6DC-44D5-94FA-1A0EC0B2EFDA}"/>
    <hyperlink ref="C9:H9" location="' الطرح العام وتسجيل الأوراق'!A1" display="Table (1): Securities Public Offerings and Registration " xr:uid="{15744BA1-0CCB-4821-9F44-F49022B698AD}"/>
    <hyperlink ref="C13:H13" location="'الشركات الموافَق على طرح أسهمها'!A1" display="Table (2): Listing and Offerings Approvals" xr:uid="{E725BFC2-66EE-4510-9C66-EBD8EF6BB46D}"/>
    <hyperlink ref="C14:H14" location="'الطرح الخاص للأسهم'!A1" display="Table (6): Stocks Private Offerings" xr:uid="{DD937E38-E089-47C0-93AC-B64368D4C9CA}"/>
    <hyperlink ref="C16:H16" location="'قيمة وعدد أدوات الدين ريال'!A1" display="Table (4): Value and Number of Local Sukuk Offerings Classified by Issuer and Offer Type" xr:uid="{67EF9E3A-1854-469F-B7C2-AE3C76CEB291}"/>
    <hyperlink ref="C17:H17" location="'قيمة وعدد أدوات الدين غير ريال'!A1" display="Table (9): Value and Number of Debt Instruments Offered Locally and Number of Issuers by Source and Type of Offering (Offering Currency: Non-Saudi Riyal) " xr:uid="{D2D4082B-67C0-436F-A91F-BDCEB3D44FBA}"/>
    <hyperlink ref="C18:H18" location="'عدد المكتتبين في الطرح العام'!A1" display="Table (6): Number of Individual Subscribers to IPOs by Subscription Channel" xr:uid="{EF709011-C736-4E52-82CC-D01C4520F52D}"/>
    <hyperlink ref="B9:H9" location="' الطرح العام وتسجيل الأسهم'!A1" display="جدول رقم (1):  الطرح العام وتسجيل الأسهم" xr:uid="{530175B7-BD4D-4777-9885-7CBAB5B1695B}"/>
    <hyperlink ref="D10:H10" location="'تفاصيل الطرح العام والإدراج'!A1" display="Table (2): Details of the Initial Public Offering and Stock Listing  " xr:uid="{81197BE2-F47C-4942-9D46-7AA8010B1B50}"/>
    <hyperlink ref="D11:H11" location="'تفاصيل زيادة رأس المال'!A1" display="Table (3): Details of Capital Raising" xr:uid="{CE05ACD9-5009-42FC-B705-F74CEFA2AAFD}"/>
    <hyperlink ref="C12:H12" location="'عدد طلبات التي لم يوافق عليها '!A1" display="Table (4): Number of Applications for Public offering/stock Registeration Rejected " xr:uid="{CC83DF66-CF6A-4FBE-ACF4-EB57A029667E}"/>
    <hyperlink ref="C15:H15" location="'طرح أدوات الدين'!A1" display="Table (7):  Debt Instruments Offering" xr:uid="{E3D076B3-744A-4D59-A63B-36AFB623A978}"/>
    <hyperlink ref="B15" location="'طرح أدوات الدين'!A1" display="جدول رقم (7): طرح أدوات الدين" xr:uid="{9319A6DA-8A92-4A9D-A714-B93802FEBC2D}"/>
    <hyperlink ref="B14:H14" location="'الطرح الخاص للأسهم'!A1" display="جدول رقم (6):  الطرح الخاص للأسهم" xr:uid="{4B1A4405-E32C-43BE-B49F-615BBE9A0CA7}"/>
    <hyperlink ref="B16:H16" location="'قيمة وعدد أدوات الدين ريال'!A1" display="جدول رقم (8):  قيمة وعدد أدوات الدين المطروحة محليا وعدد المصدرين حسب المصدر ونوع الطرح (عملة الطرح الريال السعودي)" xr:uid="{ED555AB4-45CD-4167-9991-EE4AE6FAB72F}"/>
    <hyperlink ref="B17:H17" location="'قيمة وعدد أدوات الدين غير ريال'!A1" display="جدول رقم (9):  قيمة وعدد أدوات الدين المطروحة محليا وعدد المصدرين حسب المصدر ونوع الطرح (عملة الطرح غير الريال السعودي)" xr:uid="{6104B39C-B62C-4582-A6A9-55933CC4F8ED}"/>
    <hyperlink ref="B18:H18" location="'عدد المكتتبين في الطرح العام'!A1" display="جدول رقم (10):  عدد المكتتبين في الطروحات العامة حسب قنوات الاكتتاب" xr:uid="{37D3E249-221D-40FF-8167-FF6860F5561F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F8A3-A863-4EA0-9A08-D16E559995E3}">
  <sheetPr>
    <pageSetUpPr autoPageBreaks="0"/>
  </sheetPr>
  <dimension ref="A1:AC35"/>
  <sheetViews>
    <sheetView showGridLines="0" rightToLeft="1" tabSelected="1" topLeftCell="C1" zoomScale="85" zoomScaleNormal="85" workbookViewId="0">
      <pane ySplit="10" topLeftCell="A26" activePane="bottomLeft" state="frozen"/>
      <selection pane="bottomLeft" activeCell="I5" sqref="I5"/>
    </sheetView>
  </sheetViews>
  <sheetFormatPr defaultColWidth="9.140625" defaultRowHeight="15"/>
  <cols>
    <col min="1" max="1" width="23.42578125" customWidth="1"/>
    <col min="2" max="28" width="14.42578125" customWidth="1"/>
  </cols>
  <sheetData>
    <row r="1" spans="1:29" ht="16.5">
      <c r="E1" s="1"/>
      <c r="F1" s="1"/>
      <c r="G1" s="1"/>
    </row>
    <row r="2" spans="1:29" ht="18">
      <c r="A2" s="2"/>
      <c r="B2" s="2"/>
      <c r="C2" s="2"/>
      <c r="D2" s="2"/>
      <c r="E2" s="2"/>
      <c r="F2" s="2"/>
      <c r="G2" s="2"/>
      <c r="H2" s="1"/>
      <c r="I2" s="1"/>
      <c r="J2" s="1"/>
      <c r="K2" s="1"/>
    </row>
    <row r="3" spans="1:29" ht="18">
      <c r="A3" s="2"/>
      <c r="B3" s="2"/>
      <c r="C3" s="2"/>
      <c r="D3" s="2"/>
      <c r="E3" s="2"/>
      <c r="F3" s="2"/>
      <c r="G3" s="2"/>
      <c r="H3" s="1"/>
      <c r="I3" s="1"/>
      <c r="J3" s="1"/>
      <c r="K3" s="1"/>
    </row>
    <row r="4" spans="1:29" ht="27" customHeight="1">
      <c r="A4" s="52"/>
      <c r="B4" s="52"/>
      <c r="C4" s="52"/>
      <c r="D4" s="52"/>
      <c r="E4" s="52"/>
      <c r="F4" s="52"/>
      <c r="G4" s="2"/>
      <c r="H4" s="1"/>
      <c r="I4" s="1"/>
      <c r="J4" s="1"/>
      <c r="K4" s="1"/>
    </row>
    <row r="5" spans="1:29" ht="75.599999999999994" customHeight="1">
      <c r="A5" s="5"/>
      <c r="B5" s="5"/>
      <c r="C5" s="5"/>
      <c r="D5" s="5"/>
    </row>
    <row r="6" spans="1:29" ht="39" customHeight="1">
      <c r="A6" s="5"/>
      <c r="B6" s="5"/>
      <c r="C6" s="5"/>
      <c r="D6" s="5"/>
      <c r="E6" s="126" t="s">
        <v>165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1:29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9" ht="15.75" thickBo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9" ht="131.1" customHeight="1" thickTop="1" thickBot="1">
      <c r="A10" s="133" t="s">
        <v>150</v>
      </c>
      <c r="B10" s="134" t="s">
        <v>151</v>
      </c>
      <c r="C10" s="135" t="s">
        <v>152</v>
      </c>
      <c r="D10" s="136" t="s">
        <v>153</v>
      </c>
      <c r="E10" s="137" t="s">
        <v>154</v>
      </c>
      <c r="F10" s="138" t="s">
        <v>155</v>
      </c>
      <c r="G10" s="139" t="s">
        <v>156</v>
      </c>
      <c r="H10" s="140" t="s">
        <v>157</v>
      </c>
      <c r="I10" s="136" t="s">
        <v>158</v>
      </c>
      <c r="J10" s="136" t="s">
        <v>159</v>
      </c>
      <c r="K10" s="137" t="s">
        <v>160</v>
      </c>
      <c r="L10" s="141" t="s">
        <v>161</v>
      </c>
      <c r="M10" s="5"/>
      <c r="N10" s="5"/>
      <c r="O10" s="5"/>
      <c r="P10" s="5"/>
    </row>
    <row r="11" spans="1:29" ht="27" thickTop="1" thickBot="1">
      <c r="A11" s="142" t="s">
        <v>57</v>
      </c>
      <c r="B11" s="143" t="s">
        <v>162</v>
      </c>
      <c r="C11" s="145">
        <v>0</v>
      </c>
      <c r="D11" s="145">
        <v>0</v>
      </c>
      <c r="E11" s="146">
        <v>0</v>
      </c>
      <c r="F11" s="145">
        <v>0</v>
      </c>
      <c r="G11" s="145">
        <v>0</v>
      </c>
      <c r="H11" s="146">
        <v>0</v>
      </c>
      <c r="I11" s="145">
        <v>0</v>
      </c>
      <c r="J11" s="145">
        <v>0</v>
      </c>
      <c r="K11" s="146">
        <v>0</v>
      </c>
      <c r="L11" s="147">
        <f>_9[[#This Row],[القيمة (مليون ريال)7]]+_9[[#This Row],[القيمة (مليون ريال)4]]+_9[[#This Row],[القيمة (مليون ريال)]]</f>
        <v>0</v>
      </c>
      <c r="M11" s="5"/>
      <c r="N11" s="5"/>
      <c r="O11" s="5"/>
      <c r="P11" s="5"/>
    </row>
    <row r="12" spans="1:29" ht="27" thickTop="1" thickBot="1">
      <c r="A12" s="142" t="s">
        <v>57</v>
      </c>
      <c r="B12" s="148" t="s">
        <v>163</v>
      </c>
      <c r="C12" s="145">
        <v>0</v>
      </c>
      <c r="D12" s="145">
        <v>0</v>
      </c>
      <c r="E12" s="146">
        <v>0</v>
      </c>
      <c r="F12" s="145">
        <v>0</v>
      </c>
      <c r="G12" s="145">
        <v>0</v>
      </c>
      <c r="H12" s="146">
        <v>0</v>
      </c>
      <c r="I12" s="145">
        <v>0</v>
      </c>
      <c r="J12" s="145">
        <v>0</v>
      </c>
      <c r="K12" s="146">
        <v>0</v>
      </c>
      <c r="L12" s="151">
        <f>_9[[#This Row],[القيمة (مليون ريال)7]]+_9[[#This Row],[القيمة (مليون ريال)4]]+_9[[#This Row],[القيمة (مليون ريال)]]</f>
        <v>0</v>
      </c>
      <c r="M12" s="5"/>
      <c r="N12" s="5"/>
      <c r="O12" s="5"/>
      <c r="P12" s="5"/>
    </row>
    <row r="13" spans="1:29" ht="27" thickTop="1" thickBot="1">
      <c r="A13" s="142" t="s">
        <v>57</v>
      </c>
      <c r="B13" s="152" t="s">
        <v>164</v>
      </c>
      <c r="C13" s="145">
        <v>0</v>
      </c>
      <c r="D13" s="145">
        <v>0</v>
      </c>
      <c r="E13" s="146">
        <v>0</v>
      </c>
      <c r="F13" s="149">
        <v>7</v>
      </c>
      <c r="G13" s="149">
        <v>8</v>
      </c>
      <c r="H13" s="150">
        <v>5853.8</v>
      </c>
      <c r="I13" s="149">
        <v>4</v>
      </c>
      <c r="J13" s="149">
        <v>5</v>
      </c>
      <c r="K13" s="150">
        <v>2652.8</v>
      </c>
      <c r="L13" s="151">
        <f>_9[[#This Row],[القيمة (مليون ريال)7]]+_9[[#This Row],[القيمة (مليون ريال)4]]+_9[[#This Row],[القيمة (مليون ريال)]]</f>
        <v>8506.6</v>
      </c>
      <c r="M13" s="5"/>
      <c r="N13" s="5"/>
      <c r="O13" s="5"/>
      <c r="P13" s="5"/>
    </row>
    <row r="14" spans="1:29" ht="27" thickTop="1" thickBot="1">
      <c r="A14" s="65" t="s">
        <v>58</v>
      </c>
      <c r="B14" s="153" t="s">
        <v>162</v>
      </c>
      <c r="C14" s="145">
        <v>0</v>
      </c>
      <c r="D14" s="145">
        <v>0</v>
      </c>
      <c r="E14" s="146">
        <v>0</v>
      </c>
      <c r="F14" s="145">
        <v>0</v>
      </c>
      <c r="G14" s="145">
        <v>0</v>
      </c>
      <c r="H14" s="146">
        <v>0</v>
      </c>
      <c r="I14" s="145">
        <v>0</v>
      </c>
      <c r="J14" s="145">
        <v>0</v>
      </c>
      <c r="K14" s="146">
        <v>0</v>
      </c>
      <c r="L14" s="151">
        <f>_9[[#This Row],[القيمة (مليون ريال)7]]+_9[[#This Row],[القيمة (مليون ريال)4]]+_9[[#This Row],[القيمة (مليون ريال)]]</f>
        <v>0</v>
      </c>
      <c r="M14" s="5"/>
      <c r="N14" s="5"/>
      <c r="O14" s="5"/>
      <c r="P14" s="5"/>
    </row>
    <row r="15" spans="1:29" s="90" customFormat="1" ht="27" thickTop="1" thickBot="1">
      <c r="A15" s="65" t="s">
        <v>58</v>
      </c>
      <c r="B15" s="154" t="s">
        <v>163</v>
      </c>
      <c r="C15" s="145">
        <v>0</v>
      </c>
      <c r="D15" s="145">
        <v>0</v>
      </c>
      <c r="E15" s="146">
        <v>0</v>
      </c>
      <c r="F15" s="145">
        <v>0</v>
      </c>
      <c r="G15" s="145">
        <v>0</v>
      </c>
      <c r="H15" s="146">
        <v>0</v>
      </c>
      <c r="I15" s="145">
        <v>0</v>
      </c>
      <c r="J15" s="145">
        <v>0</v>
      </c>
      <c r="K15" s="146">
        <v>0</v>
      </c>
      <c r="L15" s="151">
        <f>_9[[#This Row],[القيمة (مليون ريال)7]]+_9[[#This Row],[القيمة (مليون ريال)4]]+_9[[#This Row],[القيمة (مليون ريال)]]</f>
        <v>0</v>
      </c>
      <c r="M15" s="5"/>
      <c r="N15" s="5"/>
      <c r="O15" s="5"/>
      <c r="P15" s="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27" thickTop="1" thickBot="1">
      <c r="A16" s="65" t="s">
        <v>58</v>
      </c>
      <c r="B16" s="155" t="s">
        <v>164</v>
      </c>
      <c r="C16" s="149">
        <v>3</v>
      </c>
      <c r="D16" s="149">
        <v>2</v>
      </c>
      <c r="E16" s="150">
        <v>171.3</v>
      </c>
      <c r="F16" s="149">
        <v>6</v>
      </c>
      <c r="G16" s="149">
        <v>6</v>
      </c>
      <c r="H16" s="150">
        <v>940</v>
      </c>
      <c r="I16" s="149">
        <v>2</v>
      </c>
      <c r="J16" s="149">
        <v>2</v>
      </c>
      <c r="K16" s="150">
        <v>150</v>
      </c>
      <c r="L16" s="156">
        <f>_9[[#This Row],[القيمة (مليون ريال)7]]+_9[[#This Row],[القيمة (مليون ريال)4]]+_9[[#This Row],[القيمة (مليون ريال)]]</f>
        <v>1261.3</v>
      </c>
      <c r="M16" s="5"/>
      <c r="N16" s="5"/>
      <c r="O16" s="5"/>
      <c r="P16" s="5"/>
    </row>
    <row r="17" spans="1:29" ht="27" thickTop="1" thickBot="1">
      <c r="A17" s="142" t="s">
        <v>60</v>
      </c>
      <c r="B17" s="157" t="s">
        <v>162</v>
      </c>
      <c r="C17" s="145">
        <v>0</v>
      </c>
      <c r="D17" s="145">
        <v>0</v>
      </c>
      <c r="E17" s="146">
        <v>0</v>
      </c>
      <c r="F17" s="145">
        <v>0</v>
      </c>
      <c r="G17" s="145">
        <v>0</v>
      </c>
      <c r="H17" s="146">
        <v>0</v>
      </c>
      <c r="I17" s="145">
        <v>0</v>
      </c>
      <c r="J17" s="145">
        <v>0</v>
      </c>
      <c r="K17" s="146">
        <v>0</v>
      </c>
      <c r="L17" s="151">
        <f>_9[[#This Row],[القيمة (مليون ريال)7]]+_9[[#This Row],[القيمة (مليون ريال)4]]+_9[[#This Row],[القيمة (مليون ريال)]]</f>
        <v>0</v>
      </c>
    </row>
    <row r="18" spans="1:29" ht="27" thickTop="1" thickBot="1">
      <c r="A18" s="142" t="s">
        <v>60</v>
      </c>
      <c r="B18" s="148" t="s">
        <v>163</v>
      </c>
      <c r="C18" s="145">
        <v>0</v>
      </c>
      <c r="D18" s="145">
        <v>0</v>
      </c>
      <c r="E18" s="146">
        <v>0</v>
      </c>
      <c r="F18" s="145">
        <v>0</v>
      </c>
      <c r="G18" s="145">
        <v>0</v>
      </c>
      <c r="H18" s="146">
        <v>0</v>
      </c>
      <c r="I18" s="145">
        <v>0</v>
      </c>
      <c r="J18" s="145">
        <v>0</v>
      </c>
      <c r="K18" s="146">
        <v>0</v>
      </c>
      <c r="L18" s="151">
        <f>_9[[#This Row],[القيمة (مليون ريال)7]]+_9[[#This Row],[القيمة (مليون ريال)4]]+_9[[#This Row],[القيمة (مليون ريال)]]</f>
        <v>0</v>
      </c>
    </row>
    <row r="19" spans="1:29" ht="34.5" customHeight="1" thickTop="1" thickBot="1">
      <c r="A19" s="142" t="s">
        <v>60</v>
      </c>
      <c r="B19" s="152" t="s">
        <v>164</v>
      </c>
      <c r="C19" s="145">
        <v>0</v>
      </c>
      <c r="D19" s="145">
        <v>0</v>
      </c>
      <c r="E19" s="146">
        <v>0</v>
      </c>
      <c r="F19" s="149">
        <v>5</v>
      </c>
      <c r="G19" s="149">
        <v>5</v>
      </c>
      <c r="H19" s="150">
        <v>1377.8</v>
      </c>
      <c r="I19" s="149">
        <v>5</v>
      </c>
      <c r="J19" s="149">
        <v>5</v>
      </c>
      <c r="K19" s="150">
        <v>1008.4</v>
      </c>
      <c r="L19" s="151">
        <f>_9[[#This Row],[القيمة (مليون ريال)7]]+_9[[#This Row],[القيمة (مليون ريال)4]]+_9[[#This Row],[القيمة (مليون ريال)]]</f>
        <v>2386.1999999999998</v>
      </c>
    </row>
    <row r="20" spans="1:29" ht="27" thickTop="1" thickBot="1">
      <c r="A20" s="142" t="s">
        <v>61</v>
      </c>
      <c r="B20" s="153" t="s">
        <v>162</v>
      </c>
      <c r="C20" s="145">
        <v>0</v>
      </c>
      <c r="D20" s="145">
        <v>0</v>
      </c>
      <c r="E20" s="146">
        <v>0</v>
      </c>
      <c r="F20" s="145">
        <v>0</v>
      </c>
      <c r="G20" s="145">
        <v>0</v>
      </c>
      <c r="H20" s="146">
        <v>0</v>
      </c>
      <c r="I20" s="145">
        <v>0</v>
      </c>
      <c r="J20" s="145">
        <v>0</v>
      </c>
      <c r="K20" s="146">
        <v>0</v>
      </c>
      <c r="L20" s="151">
        <f>_9[[#This Row],[القيمة (مليون ريال)7]]+_9[[#This Row],[القيمة (مليون ريال)4]]+_9[[#This Row],[القيمة (مليون ريال)]]</f>
        <v>0</v>
      </c>
    </row>
    <row r="21" spans="1:29" ht="27" thickTop="1" thickBot="1">
      <c r="A21" s="142" t="s">
        <v>61</v>
      </c>
      <c r="B21" s="154" t="s">
        <v>163</v>
      </c>
      <c r="C21" s="145">
        <v>0</v>
      </c>
      <c r="D21" s="145">
        <v>0</v>
      </c>
      <c r="E21" s="146">
        <v>0</v>
      </c>
      <c r="F21" s="145">
        <v>0</v>
      </c>
      <c r="G21" s="145">
        <v>0</v>
      </c>
      <c r="H21" s="146">
        <v>0</v>
      </c>
      <c r="I21" s="145">
        <v>0</v>
      </c>
      <c r="J21" s="145">
        <v>0</v>
      </c>
      <c r="K21" s="146">
        <v>0</v>
      </c>
      <c r="L21" s="151">
        <f>_9[[#This Row],[القيمة (مليون ريال)7]]+_9[[#This Row],[القيمة (مليون ريال)4]]+_9[[#This Row],[القيمة (مليون ريال)]]</f>
        <v>0</v>
      </c>
    </row>
    <row r="22" spans="1:29" ht="27" thickTop="1" thickBot="1">
      <c r="A22" s="142" t="s">
        <v>61</v>
      </c>
      <c r="B22" s="155" t="s">
        <v>164</v>
      </c>
      <c r="C22" s="164">
        <v>2</v>
      </c>
      <c r="D22" s="164">
        <v>2</v>
      </c>
      <c r="E22" s="164">
        <v>1015.875</v>
      </c>
      <c r="F22" s="158">
        <v>6</v>
      </c>
      <c r="G22" s="158">
        <v>6</v>
      </c>
      <c r="H22" s="158">
        <v>2560.7249999999999</v>
      </c>
      <c r="I22" s="158">
        <v>3</v>
      </c>
      <c r="J22" s="158">
        <v>6</v>
      </c>
      <c r="K22" s="159">
        <v>2906.25</v>
      </c>
      <c r="L22" s="151">
        <f>_9[[#This Row],[القيمة (مليون ريال)7]]+_9[[#This Row],[القيمة (مليون ريال)4]]+_9[[#This Row],[القيمة (مليون ريال)]]</f>
        <v>6482.85</v>
      </c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</row>
    <row r="23" spans="1:29" ht="27" thickTop="1" thickBot="1">
      <c r="A23" s="142" t="s">
        <v>64</v>
      </c>
      <c r="B23" s="157" t="s">
        <v>162</v>
      </c>
      <c r="C23" s="160">
        <v>0</v>
      </c>
      <c r="D23" s="160">
        <v>0</v>
      </c>
      <c r="E23" s="161">
        <v>0</v>
      </c>
      <c r="F23" s="162">
        <v>0</v>
      </c>
      <c r="G23" s="162">
        <v>0</v>
      </c>
      <c r="H23" s="163">
        <v>0</v>
      </c>
      <c r="I23" s="160">
        <v>0</v>
      </c>
      <c r="J23" s="160">
        <v>0</v>
      </c>
      <c r="K23" s="161">
        <v>0</v>
      </c>
      <c r="L23" s="151">
        <f>_9[[#This Row],[القيمة (مليون ريال)7]]+_9[[#This Row],[القيمة (مليون ريال)4]]+_9[[#This Row],[القيمة (مليون ريال)]]</f>
        <v>0</v>
      </c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</row>
    <row r="24" spans="1:29" ht="34.5" customHeight="1" thickTop="1" thickBot="1">
      <c r="A24" s="142" t="s">
        <v>64</v>
      </c>
      <c r="B24" s="148" t="s">
        <v>163</v>
      </c>
      <c r="C24" s="160">
        <v>0</v>
      </c>
      <c r="D24" s="160">
        <v>0</v>
      </c>
      <c r="E24" s="161">
        <v>0</v>
      </c>
      <c r="F24" s="160">
        <v>0</v>
      </c>
      <c r="G24" s="160">
        <v>0</v>
      </c>
      <c r="H24" s="161">
        <v>0</v>
      </c>
      <c r="I24" s="160">
        <v>0</v>
      </c>
      <c r="J24" s="160">
        <v>0</v>
      </c>
      <c r="K24" s="161">
        <v>0</v>
      </c>
      <c r="L24" s="151">
        <f>_9[[#This Row],[القيمة (مليون ريال)7]]+_9[[#This Row],[القيمة (مليون ريال)4]]+_9[[#This Row],[القيمة (مليون ريال)]]</f>
        <v>0</v>
      </c>
      <c r="Q24" s="4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</row>
    <row r="25" spans="1:29" ht="27" thickTop="1" thickBot="1">
      <c r="A25" s="142" t="s">
        <v>64</v>
      </c>
      <c r="B25" s="152" t="s">
        <v>164</v>
      </c>
      <c r="C25" s="160">
        <v>0</v>
      </c>
      <c r="D25" s="160">
        <v>0</v>
      </c>
      <c r="E25" s="161">
        <v>0</v>
      </c>
      <c r="F25" s="160">
        <v>7</v>
      </c>
      <c r="G25" s="160">
        <v>7</v>
      </c>
      <c r="H25" s="161">
        <v>2817</v>
      </c>
      <c r="I25" s="160">
        <v>4</v>
      </c>
      <c r="J25" s="160">
        <v>4</v>
      </c>
      <c r="K25" s="161">
        <v>788</v>
      </c>
      <c r="L25" s="151">
        <f>_9[[#This Row],[القيمة (مليون ريال)7]]+_9[[#This Row],[القيمة (مليون ريال)4]]+_9[[#This Row],[القيمة (مليون ريال)]]</f>
        <v>3605</v>
      </c>
    </row>
    <row r="26" spans="1:29" ht="27" thickTop="1" thickBot="1">
      <c r="A26" s="65" t="s">
        <v>65</v>
      </c>
      <c r="B26" s="153" t="s">
        <v>162</v>
      </c>
      <c r="C26" s="149">
        <v>0</v>
      </c>
      <c r="D26" s="149">
        <v>0</v>
      </c>
      <c r="E26" s="150">
        <v>0</v>
      </c>
      <c r="F26" s="149">
        <v>0</v>
      </c>
      <c r="G26" s="149">
        <v>0</v>
      </c>
      <c r="H26" s="150">
        <v>0</v>
      </c>
      <c r="I26" s="149">
        <v>0</v>
      </c>
      <c r="J26" s="149">
        <v>0</v>
      </c>
      <c r="K26" s="150">
        <v>0</v>
      </c>
      <c r="L26" s="151">
        <f>_9[[#This Row],[القيمة (مليون ريال)7]]+_9[[#This Row],[القيمة (مليون ريال)4]]+_9[[#This Row],[القيمة (مليون ريال)]]</f>
        <v>0</v>
      </c>
    </row>
    <row r="27" spans="1:29" ht="27" thickTop="1" thickBot="1">
      <c r="A27" s="65" t="s">
        <v>65</v>
      </c>
      <c r="B27" s="154" t="s">
        <v>163</v>
      </c>
      <c r="C27" s="149">
        <v>0</v>
      </c>
      <c r="D27" s="149">
        <v>0</v>
      </c>
      <c r="E27" s="150">
        <v>0</v>
      </c>
      <c r="F27" s="149">
        <v>0</v>
      </c>
      <c r="G27" s="149">
        <v>0</v>
      </c>
      <c r="H27" s="150">
        <v>0</v>
      </c>
      <c r="I27" s="149">
        <v>0</v>
      </c>
      <c r="J27" s="149">
        <v>0</v>
      </c>
      <c r="K27" s="150">
        <v>0</v>
      </c>
      <c r="L27" s="151">
        <f>_9[[#This Row],[القيمة (مليون ريال)7]]+_9[[#This Row],[القيمة (مليون ريال)4]]+_9[[#This Row],[القيمة (مليون ريال)]]</f>
        <v>0</v>
      </c>
    </row>
    <row r="28" spans="1:29" ht="27" thickTop="1" thickBot="1">
      <c r="A28" s="65" t="s">
        <v>65</v>
      </c>
      <c r="B28" s="155" t="s">
        <v>164</v>
      </c>
      <c r="C28" s="164">
        <v>2</v>
      </c>
      <c r="D28" s="164">
        <v>3</v>
      </c>
      <c r="E28" s="150">
        <v>408</v>
      </c>
      <c r="F28" s="158">
        <v>11</v>
      </c>
      <c r="G28" s="158">
        <v>12</v>
      </c>
      <c r="H28" s="158">
        <v>9251</v>
      </c>
      <c r="I28" s="158">
        <v>5</v>
      </c>
      <c r="J28" s="158">
        <v>5</v>
      </c>
      <c r="K28" s="159">
        <v>681</v>
      </c>
      <c r="L28" s="151">
        <f>_9[[#This Row],[القيمة (مليون ريال)7]]+_9[[#This Row],[القيمة (مليون ريال)4]]+_9[[#This Row],[القيمة (مليون ريال)]]</f>
        <v>10340</v>
      </c>
    </row>
    <row r="29" spans="1:29" ht="27" thickTop="1" thickBot="1">
      <c r="A29" s="142" t="s">
        <v>144</v>
      </c>
      <c r="B29" s="157" t="s">
        <v>162</v>
      </c>
      <c r="C29" s="162">
        <v>0</v>
      </c>
      <c r="D29" s="162">
        <v>0</v>
      </c>
      <c r="E29" s="163">
        <v>0</v>
      </c>
      <c r="F29" s="162">
        <v>0</v>
      </c>
      <c r="G29" s="162">
        <v>0</v>
      </c>
      <c r="H29" s="163">
        <v>0</v>
      </c>
      <c r="I29" s="162">
        <v>0</v>
      </c>
      <c r="J29" s="162">
        <v>0</v>
      </c>
      <c r="K29" s="163">
        <v>0</v>
      </c>
      <c r="L29" s="151">
        <f>_9[[#This Row],[القيمة (مليون ريال)7]]+_9[[#This Row],[القيمة (مليون ريال)4]]+_9[[#This Row],[القيمة (مليون ريال)]]</f>
        <v>0</v>
      </c>
    </row>
    <row r="30" spans="1:29" ht="27" thickTop="1" thickBot="1">
      <c r="A30" s="142" t="s">
        <v>144</v>
      </c>
      <c r="B30" s="148" t="s">
        <v>163</v>
      </c>
      <c r="C30" s="162">
        <v>0</v>
      </c>
      <c r="D30" s="162">
        <v>0</v>
      </c>
      <c r="E30" s="163">
        <v>0</v>
      </c>
      <c r="F30" s="162">
        <v>0</v>
      </c>
      <c r="G30" s="162">
        <v>0</v>
      </c>
      <c r="H30" s="163">
        <v>0</v>
      </c>
      <c r="I30" s="162">
        <v>0</v>
      </c>
      <c r="J30" s="162">
        <v>0</v>
      </c>
      <c r="K30" s="163">
        <v>0</v>
      </c>
      <c r="L30" s="151">
        <f>_9[[#This Row],[القيمة (مليون ريال)7]]+_9[[#This Row],[القيمة (مليون ريال)4]]+_9[[#This Row],[القيمة (مليون ريال)]]</f>
        <v>0</v>
      </c>
    </row>
    <row r="31" spans="1:29" ht="27" thickTop="1" thickBot="1">
      <c r="A31" s="142" t="s">
        <v>144</v>
      </c>
      <c r="B31" s="152" t="s">
        <v>164</v>
      </c>
      <c r="C31" s="162">
        <v>1</v>
      </c>
      <c r="D31" s="162">
        <v>1</v>
      </c>
      <c r="E31" s="163">
        <v>619</v>
      </c>
      <c r="F31" s="162">
        <v>12</v>
      </c>
      <c r="G31" s="162">
        <v>13</v>
      </c>
      <c r="H31" s="163">
        <v>4768</v>
      </c>
      <c r="I31" s="162">
        <v>4</v>
      </c>
      <c r="J31" s="162">
        <v>4</v>
      </c>
      <c r="K31" s="163">
        <v>653</v>
      </c>
      <c r="L31" s="151">
        <f>_9[[#This Row],[القيمة (مليون ريال)7]]+_9[[#This Row],[القيمة (مليون ريال)4]]+_9[[#This Row],[القيمة (مليون ريال)]]</f>
        <v>6040</v>
      </c>
    </row>
    <row r="32" spans="1:29" ht="27" thickTop="1" thickBot="1">
      <c r="A32" s="65" t="s">
        <v>148</v>
      </c>
      <c r="B32" s="154" t="s">
        <v>162</v>
      </c>
      <c r="C32" s="145">
        <v>0</v>
      </c>
      <c r="D32" s="146">
        <v>0</v>
      </c>
      <c r="E32" s="146">
        <v>0</v>
      </c>
      <c r="F32" s="145">
        <v>0</v>
      </c>
      <c r="G32" s="146">
        <v>0</v>
      </c>
      <c r="H32" s="145">
        <v>0</v>
      </c>
      <c r="I32" s="145">
        <v>0</v>
      </c>
      <c r="J32" s="146">
        <v>0</v>
      </c>
      <c r="K32" s="145">
        <v>0</v>
      </c>
      <c r="L32" s="151">
        <f>_9[[#This Row],[القيمة (مليون ريال)7]]+_9[[#This Row],[القيمة (مليون ريال)4]]+_9[[#This Row],[القيمة (مليون ريال)]]</f>
        <v>0</v>
      </c>
    </row>
    <row r="33" spans="1:12" ht="27" thickTop="1" thickBot="1">
      <c r="A33" s="65" t="s">
        <v>148</v>
      </c>
      <c r="B33" s="154" t="s">
        <v>163</v>
      </c>
      <c r="C33" s="145">
        <v>0</v>
      </c>
      <c r="D33" s="146">
        <v>0</v>
      </c>
      <c r="E33" s="146">
        <v>0</v>
      </c>
      <c r="F33" s="145">
        <v>0</v>
      </c>
      <c r="G33" s="146">
        <v>0</v>
      </c>
      <c r="H33" s="145">
        <v>0</v>
      </c>
      <c r="I33" s="145">
        <v>0</v>
      </c>
      <c r="J33" s="146">
        <v>0</v>
      </c>
      <c r="K33" s="145">
        <v>0</v>
      </c>
      <c r="L33" s="151">
        <f>_9[[#This Row],[القيمة (مليون ريال)7]]+_9[[#This Row],[القيمة (مليون ريال)4]]+_9[[#This Row],[القيمة (مليون ريال)]]</f>
        <v>0</v>
      </c>
    </row>
    <row r="34" spans="1:12" ht="27" thickTop="1" thickBot="1">
      <c r="A34" s="65" t="s">
        <v>148</v>
      </c>
      <c r="B34" s="154" t="s">
        <v>164</v>
      </c>
      <c r="C34" s="165">
        <v>4</v>
      </c>
      <c r="D34" s="166">
        <v>6</v>
      </c>
      <c r="E34" s="166">
        <v>1253</v>
      </c>
      <c r="F34" s="165">
        <v>8</v>
      </c>
      <c r="G34" s="166">
        <v>8</v>
      </c>
      <c r="H34" s="165">
        <v>1822</v>
      </c>
      <c r="I34" s="165">
        <v>5</v>
      </c>
      <c r="J34" s="166">
        <v>6</v>
      </c>
      <c r="K34" s="165">
        <v>1429</v>
      </c>
      <c r="L34" s="151">
        <f>_9[[#This Row],[القيمة (مليون ريال)7]]+_9[[#This Row],[القيمة (مليون ريال)4]]+_9[[#This Row],[القيمة (مليون ريال)]]</f>
        <v>4504</v>
      </c>
    </row>
    <row r="35" spans="1:12" ht="15.75" thickTop="1"/>
  </sheetData>
  <protectedRanges>
    <protectedRange sqref="F23:H23 C29:K31" name="table9_2_1"/>
  </protectedRanges>
  <mergeCells count="1">
    <mergeCell ref="E6:U6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>
    <pageSetUpPr autoPageBreaks="0"/>
  </sheetPr>
  <dimension ref="A1:L32"/>
  <sheetViews>
    <sheetView showGridLines="0" rightToLeft="1" topLeftCell="A19" zoomScaleNormal="100" workbookViewId="0">
      <selection activeCell="F28" sqref="F28"/>
    </sheetView>
  </sheetViews>
  <sheetFormatPr defaultColWidth="9.140625" defaultRowHeight="15"/>
  <cols>
    <col min="1" max="1" width="24.42578125" style="10" customWidth="1"/>
    <col min="2" max="2" width="28" style="10" customWidth="1"/>
    <col min="3" max="6" width="19.42578125" style="10" customWidth="1"/>
    <col min="7" max="7" width="17" style="10" customWidth="1"/>
    <col min="8" max="10" width="15.42578125" style="10" customWidth="1"/>
    <col min="11" max="11" width="18" style="10" customWidth="1"/>
    <col min="12" max="12" width="14.42578125" style="10" customWidth="1"/>
    <col min="13" max="13" width="9.140625" style="10"/>
    <col min="14" max="14" width="20.42578125" style="10" bestFit="1" customWidth="1"/>
    <col min="15" max="15" width="9.140625" style="10"/>
    <col min="16" max="16" width="12.140625" style="10" bestFit="1" customWidth="1"/>
    <col min="17" max="16384" width="9.140625" style="10"/>
  </cols>
  <sheetData>
    <row r="1" spans="1:11" ht="15" customHeight="1">
      <c r="B1" s="12"/>
      <c r="C1" s="12"/>
      <c r="D1" s="12"/>
    </row>
    <row r="2" spans="1:11" ht="15" customHeight="1">
      <c r="A2" s="13"/>
      <c r="B2" s="13"/>
      <c r="C2" s="13"/>
      <c r="D2" s="13"/>
      <c r="E2" s="13"/>
      <c r="F2" s="13"/>
      <c r="G2" s="13"/>
      <c r="H2" s="14"/>
    </row>
    <row r="3" spans="1:11" ht="15" customHeight="1">
      <c r="A3" s="13"/>
      <c r="B3" s="13"/>
      <c r="C3" s="13"/>
      <c r="D3" s="13"/>
      <c r="E3" s="13"/>
      <c r="F3" s="13"/>
      <c r="G3" s="13"/>
      <c r="H3" s="14"/>
    </row>
    <row r="4" spans="1:11" ht="24" customHeight="1"/>
    <row r="5" spans="1:11" ht="47.25" customHeight="1">
      <c r="C5" s="38"/>
      <c r="D5" s="38"/>
      <c r="E5" s="38"/>
      <c r="F5" s="11"/>
      <c r="G5" s="11"/>
      <c r="H5" s="11"/>
      <c r="I5" s="11"/>
      <c r="J5" s="11"/>
      <c r="K5" s="11"/>
    </row>
    <row r="6" spans="1:11" ht="36" customHeight="1">
      <c r="B6" s="126" t="s">
        <v>96</v>
      </c>
      <c r="C6" s="126"/>
      <c r="D6" s="126"/>
      <c r="E6" s="126"/>
      <c r="F6" s="126"/>
    </row>
    <row r="7" spans="1:11" ht="36" customHeight="1"/>
    <row r="8" spans="1:11" ht="27" customHeight="1" thickBot="1">
      <c r="A8" s="68" t="s">
        <v>45</v>
      </c>
      <c r="B8" s="50" t="s">
        <v>46</v>
      </c>
      <c r="C8" s="50" t="s">
        <v>47</v>
      </c>
      <c r="D8" s="50" t="s">
        <v>48</v>
      </c>
      <c r="E8" s="50" t="s">
        <v>49</v>
      </c>
      <c r="F8" s="53" t="s">
        <v>50</v>
      </c>
    </row>
    <row r="9" spans="1:11" ht="30" customHeight="1" thickTop="1" thickBot="1">
      <c r="A9" s="54" t="s">
        <v>34</v>
      </c>
      <c r="B9" s="44">
        <v>14876</v>
      </c>
      <c r="C9" s="44">
        <v>127896</v>
      </c>
      <c r="D9" s="44">
        <v>366183</v>
      </c>
      <c r="E9" s="44">
        <v>42621</v>
      </c>
      <c r="F9" s="69">
        <f>SUM(B9:E9)</f>
        <v>551576</v>
      </c>
    </row>
    <row r="10" spans="1:11" ht="30" customHeight="1" thickTop="1" thickBot="1">
      <c r="A10" s="54" t="s">
        <v>35</v>
      </c>
      <c r="B10" s="80" t="s">
        <v>0</v>
      </c>
      <c r="C10" s="80" t="s">
        <v>0</v>
      </c>
      <c r="D10" s="80" t="s">
        <v>0</v>
      </c>
      <c r="E10" s="80" t="s">
        <v>0</v>
      </c>
      <c r="F10" s="80" t="s">
        <v>0</v>
      </c>
    </row>
    <row r="11" spans="1:11" ht="30" customHeight="1" thickTop="1" thickBot="1">
      <c r="A11" s="54" t="s">
        <v>36</v>
      </c>
      <c r="B11" s="44">
        <v>463027</v>
      </c>
      <c r="C11" s="44">
        <v>120288</v>
      </c>
      <c r="D11" s="44">
        <v>440781</v>
      </c>
      <c r="E11" s="44">
        <v>87592</v>
      </c>
      <c r="F11" s="69">
        <f t="shared" ref="F11:F17" si="0">SUM(B11:E11)</f>
        <v>1111688</v>
      </c>
    </row>
    <row r="12" spans="1:11" ht="30" customHeight="1" thickTop="1" thickBot="1">
      <c r="A12" s="54" t="s">
        <v>37</v>
      </c>
      <c r="B12" s="44">
        <v>30363</v>
      </c>
      <c r="C12" s="44">
        <v>349651</v>
      </c>
      <c r="D12" s="44">
        <v>1498395</v>
      </c>
      <c r="E12" s="44">
        <v>1159269</v>
      </c>
      <c r="F12" s="69">
        <f t="shared" si="0"/>
        <v>3037678</v>
      </c>
    </row>
    <row r="13" spans="1:11" ht="30" customHeight="1" thickTop="1" thickBot="1">
      <c r="A13" s="54" t="s">
        <v>38</v>
      </c>
      <c r="B13" s="44">
        <v>1942030</v>
      </c>
      <c r="C13" s="44">
        <v>326500</v>
      </c>
      <c r="D13" s="44">
        <v>3036449</v>
      </c>
      <c r="E13" s="44">
        <v>78542</v>
      </c>
      <c r="F13" s="69">
        <f t="shared" si="0"/>
        <v>5383521</v>
      </c>
    </row>
    <row r="14" spans="1:11" ht="30" customHeight="1" thickTop="1" thickBot="1">
      <c r="A14" s="54" t="s">
        <v>39</v>
      </c>
      <c r="B14" s="44">
        <v>10774</v>
      </c>
      <c r="C14" s="44">
        <v>92969</v>
      </c>
      <c r="D14" s="44">
        <v>842879</v>
      </c>
      <c r="E14" s="44">
        <v>42886</v>
      </c>
      <c r="F14" s="69">
        <f t="shared" si="0"/>
        <v>989508</v>
      </c>
    </row>
    <row r="15" spans="1:11" ht="30" customHeight="1" thickTop="1" thickBot="1">
      <c r="A15" s="67" t="s">
        <v>40</v>
      </c>
      <c r="B15" s="59">
        <v>66969</v>
      </c>
      <c r="C15" s="59">
        <v>19223</v>
      </c>
      <c r="D15" s="59">
        <v>154691</v>
      </c>
      <c r="E15" s="59">
        <v>206</v>
      </c>
      <c r="F15" s="70">
        <f t="shared" si="0"/>
        <v>241089</v>
      </c>
    </row>
    <row r="16" spans="1:11" ht="27" thickTop="1" thickBot="1">
      <c r="A16" s="67" t="s">
        <v>51</v>
      </c>
      <c r="B16" s="44">
        <v>24811</v>
      </c>
      <c r="C16" s="44">
        <v>225806</v>
      </c>
      <c r="D16" s="44">
        <v>3270086</v>
      </c>
      <c r="E16" s="44">
        <v>42017</v>
      </c>
      <c r="F16" s="69">
        <f t="shared" si="0"/>
        <v>3562720</v>
      </c>
    </row>
    <row r="17" spans="1:12" ht="27" thickTop="1" thickBot="1">
      <c r="A17" s="67" t="s">
        <v>52</v>
      </c>
      <c r="B17" s="59">
        <v>63</v>
      </c>
      <c r="C17" s="59">
        <v>70</v>
      </c>
      <c r="D17" s="59">
        <v>1287</v>
      </c>
      <c r="E17" s="59">
        <v>429</v>
      </c>
      <c r="F17" s="69">
        <f t="shared" si="0"/>
        <v>1849</v>
      </c>
      <c r="L17" s="18"/>
    </row>
    <row r="18" spans="1:12" ht="27" thickTop="1" thickBot="1">
      <c r="A18" s="62" t="s">
        <v>54</v>
      </c>
      <c r="B18" s="59">
        <v>1601</v>
      </c>
      <c r="C18" s="59">
        <v>35252</v>
      </c>
      <c r="D18" s="59">
        <v>1232181</v>
      </c>
      <c r="E18" s="59">
        <v>2604</v>
      </c>
      <c r="F18" s="70">
        <f t="shared" ref="F18:F25" si="1">SUM(B18:E18)</f>
        <v>1271638</v>
      </c>
      <c r="G18" s="8"/>
      <c r="H18" s="8"/>
      <c r="I18" s="8"/>
      <c r="J18" s="8"/>
      <c r="K18" s="8"/>
      <c r="L18" s="18"/>
    </row>
    <row r="19" spans="1:12" ht="27" thickTop="1" thickBot="1">
      <c r="A19" s="67" t="s">
        <v>55</v>
      </c>
      <c r="B19" s="59">
        <v>3016</v>
      </c>
      <c r="C19" s="59">
        <v>34767</v>
      </c>
      <c r="D19" s="59">
        <v>363256</v>
      </c>
      <c r="E19" s="59">
        <v>3379</v>
      </c>
      <c r="F19" s="70">
        <f t="shared" si="1"/>
        <v>404418</v>
      </c>
      <c r="L19" s="18"/>
    </row>
    <row r="20" spans="1:12" ht="27" thickTop="1" thickBot="1">
      <c r="A20" s="62" t="s">
        <v>56</v>
      </c>
      <c r="B20" s="83">
        <v>2090</v>
      </c>
      <c r="C20" s="83">
        <v>22413</v>
      </c>
      <c r="D20" s="83">
        <v>652017</v>
      </c>
      <c r="E20" s="83">
        <v>11712</v>
      </c>
      <c r="F20" s="69">
        <f t="shared" si="1"/>
        <v>688232</v>
      </c>
    </row>
    <row r="21" spans="1:12" ht="27" thickTop="1" thickBot="1">
      <c r="A21" s="67" t="s">
        <v>57</v>
      </c>
      <c r="B21" s="59">
        <v>5377</v>
      </c>
      <c r="C21" s="59">
        <v>98991</v>
      </c>
      <c r="D21" s="59">
        <v>1318010</v>
      </c>
      <c r="E21" s="59">
        <v>18133</v>
      </c>
      <c r="F21" s="70">
        <f t="shared" si="1"/>
        <v>1440511</v>
      </c>
      <c r="J21" s="19"/>
    </row>
    <row r="22" spans="1:12" ht="27" thickTop="1" thickBot="1">
      <c r="A22" s="67" t="s">
        <v>58</v>
      </c>
      <c r="B22" s="59">
        <v>13713</v>
      </c>
      <c r="C22" s="59">
        <v>737245</v>
      </c>
      <c r="D22" s="59">
        <v>3297123</v>
      </c>
      <c r="E22" s="59">
        <v>23366</v>
      </c>
      <c r="F22" s="70">
        <f t="shared" si="1"/>
        <v>4071447</v>
      </c>
    </row>
    <row r="23" spans="1:12" ht="27" thickTop="1" thickBot="1">
      <c r="A23" s="67" t="s">
        <v>60</v>
      </c>
      <c r="B23" s="44" t="s">
        <v>0</v>
      </c>
      <c r="C23" s="44" t="s">
        <v>0</v>
      </c>
      <c r="D23" s="44" t="s">
        <v>0</v>
      </c>
      <c r="E23" s="44" t="s">
        <v>0</v>
      </c>
      <c r="F23" s="70">
        <f t="shared" si="1"/>
        <v>0</v>
      </c>
      <c r="G23" s="17"/>
      <c r="J23" s="16"/>
    </row>
    <row r="24" spans="1:12" ht="27" thickTop="1" thickBot="1">
      <c r="A24" s="67" t="s">
        <v>61</v>
      </c>
      <c r="B24" s="59">
        <v>205080</v>
      </c>
      <c r="C24" s="59">
        <v>21092</v>
      </c>
      <c r="D24" s="59">
        <v>1068922</v>
      </c>
      <c r="E24" s="59">
        <v>8283</v>
      </c>
      <c r="F24" s="70">
        <f t="shared" si="1"/>
        <v>1303377</v>
      </c>
      <c r="G24" s="17"/>
      <c r="J24" s="16"/>
    </row>
    <row r="25" spans="1:12" ht="27" thickTop="1" thickBot="1">
      <c r="A25" s="67" t="s">
        <v>64</v>
      </c>
      <c r="B25" s="59">
        <v>2363</v>
      </c>
      <c r="C25" s="59" t="s">
        <v>0</v>
      </c>
      <c r="D25" s="59">
        <v>2942766</v>
      </c>
      <c r="E25" s="59">
        <v>5309</v>
      </c>
      <c r="F25" s="70">
        <f t="shared" si="1"/>
        <v>2950438</v>
      </c>
      <c r="G25" s="17"/>
      <c r="J25" s="16"/>
    </row>
    <row r="26" spans="1:12" ht="27" thickTop="1" thickBot="1">
      <c r="A26" s="65" t="s">
        <v>65</v>
      </c>
      <c r="B26" s="59">
        <v>2092</v>
      </c>
      <c r="C26" s="59" t="s">
        <v>0</v>
      </c>
      <c r="D26" s="59">
        <v>1381926</v>
      </c>
      <c r="E26" s="59">
        <v>3067</v>
      </c>
      <c r="F26" s="89">
        <f>SUM(B26:E26)</f>
        <v>1387085</v>
      </c>
      <c r="G26" s="17"/>
      <c r="J26" s="16"/>
    </row>
    <row r="27" spans="1:12" ht="27" thickTop="1" thickBot="1">
      <c r="A27" s="67" t="s">
        <v>144</v>
      </c>
      <c r="B27" s="59" t="s">
        <v>0</v>
      </c>
      <c r="C27" s="59" t="s">
        <v>0</v>
      </c>
      <c r="D27" s="59">
        <v>642732</v>
      </c>
      <c r="E27" s="59">
        <v>1418</v>
      </c>
      <c r="F27" s="70">
        <f>SUM(B27:E27)</f>
        <v>644150</v>
      </c>
      <c r="J27" s="17"/>
    </row>
    <row r="28" spans="1:12" ht="26.25" thickTop="1">
      <c r="A28" s="67" t="s">
        <v>148</v>
      </c>
      <c r="B28" s="59">
        <v>15571</v>
      </c>
      <c r="C28" s="59" t="s">
        <v>0</v>
      </c>
      <c r="D28" s="59">
        <v>294134</v>
      </c>
      <c r="E28" s="59">
        <v>1351</v>
      </c>
      <c r="F28" s="70">
        <f>SUM(B28:E28)</f>
        <v>311056</v>
      </c>
      <c r="J28" s="17"/>
    </row>
    <row r="29" spans="1:12">
      <c r="A29" s="132" t="s">
        <v>62</v>
      </c>
      <c r="B29" s="132"/>
      <c r="C29" s="131" t="s">
        <v>53</v>
      </c>
      <c r="D29" s="131"/>
      <c r="E29" s="131"/>
      <c r="F29" s="131"/>
      <c r="J29" s="21"/>
      <c r="K29" s="22"/>
    </row>
    <row r="30" spans="1:12">
      <c r="A30" s="132"/>
      <c r="B30" s="132"/>
      <c r="C30" s="131"/>
      <c r="D30" s="131"/>
      <c r="E30" s="131"/>
      <c r="F30" s="131"/>
    </row>
    <row r="31" spans="1:12">
      <c r="F31" s="20"/>
    </row>
    <row r="32" spans="1:12">
      <c r="J32" s="21"/>
    </row>
  </sheetData>
  <protectedRanges>
    <protectedRange sqref="B27:E28" name="table14"/>
  </protectedRanges>
  <mergeCells count="3">
    <mergeCell ref="B6:F6"/>
    <mergeCell ref="C29:F30"/>
    <mergeCell ref="A29:B30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9678-B417-4051-A364-5AFECEBE86A6}">
  <sheetPr>
    <pageSetUpPr autoPageBreaks="0"/>
  </sheetPr>
  <dimension ref="A1:K58"/>
  <sheetViews>
    <sheetView showGridLines="0" rightToLeft="1" zoomScaleNormal="100" workbookViewId="0">
      <pane ySplit="6" topLeftCell="A46" activePane="bottomLeft" state="frozen"/>
      <selection pane="bottomLeft" activeCell="A58" sqref="A58"/>
    </sheetView>
  </sheetViews>
  <sheetFormatPr defaultColWidth="14.42578125" defaultRowHeight="25.5" customHeight="1"/>
  <cols>
    <col min="1" max="1" width="20.42578125" style="10" customWidth="1"/>
    <col min="2" max="6" width="23.85546875" style="10" customWidth="1"/>
    <col min="7" max="7" width="14.42578125" style="10" customWidth="1"/>
    <col min="8" max="8" width="14.42578125" style="10"/>
    <col min="9" max="9" width="14.42578125" style="10" customWidth="1"/>
    <col min="10" max="16384" width="14.42578125" style="10"/>
  </cols>
  <sheetData>
    <row r="1" spans="1:10" ht="25.5" customHeight="1">
      <c r="B1" s="12"/>
      <c r="C1" s="12"/>
      <c r="D1" s="12"/>
    </row>
    <row r="2" spans="1:10" ht="25.5" customHeight="1">
      <c r="A2" s="13"/>
      <c r="B2" s="13"/>
      <c r="C2" s="13"/>
      <c r="D2" s="13"/>
      <c r="E2" s="13"/>
      <c r="F2" s="13"/>
    </row>
    <row r="3" spans="1:10" ht="25.5" customHeight="1">
      <c r="A3" s="13"/>
      <c r="B3" s="13"/>
      <c r="C3" s="13"/>
      <c r="D3" s="13"/>
      <c r="E3" s="13"/>
      <c r="F3" s="13"/>
    </row>
    <row r="4" spans="1:10" ht="25.5" customHeight="1">
      <c r="A4" s="6"/>
      <c r="B4" s="3"/>
      <c r="C4" s="3"/>
      <c r="D4" s="3"/>
      <c r="E4" s="6"/>
      <c r="F4" s="3"/>
      <c r="H4" s="3"/>
    </row>
    <row r="5" spans="1:10" ht="51.95" customHeight="1" thickBot="1">
      <c r="B5" s="126" t="s">
        <v>132</v>
      </c>
      <c r="C5" s="126"/>
      <c r="D5" s="126"/>
      <c r="E5" s="126"/>
    </row>
    <row r="6" spans="1:10" ht="96" customHeight="1" thickTop="1" thickBot="1">
      <c r="A6" s="37" t="s">
        <v>43</v>
      </c>
      <c r="B6" s="48" t="s">
        <v>130</v>
      </c>
      <c r="C6" s="48" t="s">
        <v>129</v>
      </c>
      <c r="D6" s="48" t="s">
        <v>145</v>
      </c>
      <c r="E6" s="48" t="s">
        <v>146</v>
      </c>
      <c r="F6" s="72" t="s">
        <v>102</v>
      </c>
      <c r="I6" s="3"/>
    </row>
    <row r="7" spans="1:10" ht="30" customHeight="1" thickTop="1" thickBot="1">
      <c r="A7" s="79" t="s">
        <v>2</v>
      </c>
      <c r="B7" s="45">
        <v>4</v>
      </c>
      <c r="C7" s="45">
        <v>1422</v>
      </c>
      <c r="D7" s="44">
        <v>0</v>
      </c>
      <c r="E7" s="45">
        <v>0</v>
      </c>
      <c r="F7" s="58">
        <f>C7+E7</f>
        <v>1422</v>
      </c>
    </row>
    <row r="8" spans="1:10" ht="30" customHeight="1" thickTop="1" thickBot="1">
      <c r="A8" s="79" t="s">
        <v>3</v>
      </c>
      <c r="B8" s="45">
        <v>1</v>
      </c>
      <c r="C8" s="45">
        <v>540</v>
      </c>
      <c r="D8" s="44">
        <v>1</v>
      </c>
      <c r="E8" s="45">
        <v>200</v>
      </c>
      <c r="F8" s="58">
        <f t="shared" ref="F8:F51" si="0">C8+E8</f>
        <v>740</v>
      </c>
    </row>
    <row r="9" spans="1:10" ht="30" customHeight="1" thickTop="1" thickBot="1">
      <c r="A9" s="79" t="s">
        <v>4</v>
      </c>
      <c r="B9" s="45">
        <v>4</v>
      </c>
      <c r="C9" s="45">
        <v>2000</v>
      </c>
      <c r="D9" s="44">
        <v>0</v>
      </c>
      <c r="E9" s="45">
        <v>0</v>
      </c>
      <c r="F9" s="58">
        <f t="shared" si="0"/>
        <v>2000</v>
      </c>
      <c r="J9" s="31"/>
    </row>
    <row r="10" spans="1:10" ht="30" customHeight="1" thickTop="1" thickBot="1">
      <c r="A10" s="79" t="s">
        <v>5</v>
      </c>
      <c r="B10" s="45">
        <v>2</v>
      </c>
      <c r="C10" s="45">
        <v>23229</v>
      </c>
      <c r="D10" s="44">
        <v>2</v>
      </c>
      <c r="E10" s="45">
        <v>5820</v>
      </c>
      <c r="F10" s="58">
        <f t="shared" si="0"/>
        <v>29049</v>
      </c>
    </row>
    <row r="11" spans="1:10" ht="30" customHeight="1" thickTop="1" thickBot="1">
      <c r="A11" s="79" t="s">
        <v>21</v>
      </c>
      <c r="B11" s="45">
        <v>3</v>
      </c>
      <c r="C11" s="45">
        <v>3774</v>
      </c>
      <c r="D11" s="44">
        <v>10</v>
      </c>
      <c r="E11" s="45">
        <v>1925</v>
      </c>
      <c r="F11" s="58">
        <f t="shared" si="0"/>
        <v>5699</v>
      </c>
    </row>
    <row r="12" spans="1:10" ht="30" customHeight="1" thickTop="1" thickBot="1">
      <c r="A12" s="62" t="s">
        <v>6</v>
      </c>
      <c r="B12" s="45">
        <v>0</v>
      </c>
      <c r="C12" s="45">
        <v>0</v>
      </c>
      <c r="D12" s="44">
        <v>2</v>
      </c>
      <c r="E12" s="45">
        <v>400</v>
      </c>
      <c r="F12" s="58">
        <f t="shared" si="0"/>
        <v>400</v>
      </c>
    </row>
    <row r="13" spans="1:10" ht="30" customHeight="1" thickTop="1" thickBot="1">
      <c r="A13" s="62" t="s">
        <v>7</v>
      </c>
      <c r="B13" s="45">
        <v>1</v>
      </c>
      <c r="C13" s="45">
        <v>378</v>
      </c>
      <c r="D13" s="44">
        <v>0</v>
      </c>
      <c r="E13" s="45">
        <v>0</v>
      </c>
      <c r="F13" s="58">
        <f t="shared" si="0"/>
        <v>378</v>
      </c>
    </row>
    <row r="14" spans="1:10" ht="30" customHeight="1" thickTop="1" thickBot="1">
      <c r="A14" s="62" t="s">
        <v>8</v>
      </c>
      <c r="B14" s="45">
        <v>1</v>
      </c>
      <c r="C14" s="45">
        <v>1767.2</v>
      </c>
      <c r="D14" s="44">
        <v>1</v>
      </c>
      <c r="E14" s="45">
        <v>175</v>
      </c>
      <c r="F14" s="58">
        <f t="shared" si="0"/>
        <v>1942.2</v>
      </c>
    </row>
    <row r="15" spans="1:10" ht="30" customHeight="1" thickTop="1" thickBot="1">
      <c r="A15" s="62" t="s">
        <v>9</v>
      </c>
      <c r="B15" s="45">
        <v>2</v>
      </c>
      <c r="C15" s="45">
        <v>1026.0999999999999</v>
      </c>
      <c r="D15" s="44">
        <v>0</v>
      </c>
      <c r="E15" s="45">
        <v>0</v>
      </c>
      <c r="F15" s="58">
        <f t="shared" si="0"/>
        <v>1026.0999999999999</v>
      </c>
    </row>
    <row r="16" spans="1:10" ht="30" customHeight="1" thickTop="1" thickBot="1">
      <c r="A16" s="62" t="s">
        <v>10</v>
      </c>
      <c r="B16" s="45">
        <v>0</v>
      </c>
      <c r="C16" s="45">
        <v>0</v>
      </c>
      <c r="D16" s="44">
        <v>1</v>
      </c>
      <c r="E16" s="45">
        <v>100</v>
      </c>
      <c r="F16" s="58">
        <f t="shared" si="0"/>
        <v>100</v>
      </c>
    </row>
    <row r="17" spans="1:9" ht="30" customHeight="1" thickTop="1" thickBot="1">
      <c r="A17" s="62" t="s">
        <v>11</v>
      </c>
      <c r="B17" s="45">
        <v>0</v>
      </c>
      <c r="C17" s="45">
        <v>0</v>
      </c>
      <c r="D17" s="44">
        <v>1</v>
      </c>
      <c r="E17" s="73">
        <v>600</v>
      </c>
      <c r="F17" s="58">
        <f t="shared" si="0"/>
        <v>600</v>
      </c>
    </row>
    <row r="18" spans="1:9" ht="30" customHeight="1" thickTop="1" thickBot="1">
      <c r="A18" s="62" t="s">
        <v>22</v>
      </c>
      <c r="B18" s="45">
        <v>7</v>
      </c>
      <c r="C18" s="45">
        <v>1801.9</v>
      </c>
      <c r="D18" s="44">
        <v>0</v>
      </c>
      <c r="E18" s="45">
        <v>0</v>
      </c>
      <c r="F18" s="58">
        <f t="shared" si="0"/>
        <v>1801.9</v>
      </c>
    </row>
    <row r="19" spans="1:9" ht="30" customHeight="1" thickTop="1" thickBot="1">
      <c r="A19" s="62" t="s">
        <v>12</v>
      </c>
      <c r="B19" s="45">
        <v>2</v>
      </c>
      <c r="C19" s="45">
        <v>1372.27</v>
      </c>
      <c r="D19" s="44">
        <v>0</v>
      </c>
      <c r="E19" s="45">
        <v>0</v>
      </c>
      <c r="F19" s="58">
        <f t="shared" si="0"/>
        <v>1372.27</v>
      </c>
    </row>
    <row r="20" spans="1:9" ht="30" customHeight="1" thickTop="1" thickBot="1">
      <c r="A20" s="62" t="s">
        <v>13</v>
      </c>
      <c r="B20" s="45">
        <v>1</v>
      </c>
      <c r="C20" s="45">
        <v>765</v>
      </c>
      <c r="D20" s="44">
        <v>1</v>
      </c>
      <c r="E20" s="45">
        <v>380</v>
      </c>
      <c r="F20" s="58">
        <f t="shared" si="0"/>
        <v>1145</v>
      </c>
      <c r="G20" s="46"/>
      <c r="H20" s="46"/>
      <c r="I20" s="46"/>
    </row>
    <row r="21" spans="1:9" ht="30" customHeight="1" thickTop="1" thickBot="1">
      <c r="A21" s="62" t="s">
        <v>14</v>
      </c>
      <c r="B21" s="45">
        <v>0</v>
      </c>
      <c r="C21" s="45">
        <v>0</v>
      </c>
      <c r="D21" s="44">
        <v>0</v>
      </c>
      <c r="E21" s="45">
        <v>0</v>
      </c>
      <c r="F21" s="58">
        <f t="shared" si="0"/>
        <v>0</v>
      </c>
      <c r="G21" s="46"/>
      <c r="H21" s="46"/>
      <c r="I21" s="46"/>
    </row>
    <row r="22" spans="1:9" ht="30" customHeight="1" thickTop="1" thickBot="1">
      <c r="A22" s="62" t="s">
        <v>15</v>
      </c>
      <c r="B22" s="45">
        <v>0</v>
      </c>
      <c r="C22" s="45">
        <v>0</v>
      </c>
      <c r="D22" s="44">
        <v>0</v>
      </c>
      <c r="E22" s="45">
        <v>0</v>
      </c>
      <c r="F22" s="58">
        <f t="shared" si="0"/>
        <v>0</v>
      </c>
      <c r="G22" s="46"/>
      <c r="H22" s="46"/>
      <c r="I22" s="46"/>
    </row>
    <row r="23" spans="1:9" ht="30" customHeight="1" thickTop="1" thickBot="1">
      <c r="A23" s="62" t="s">
        <v>16</v>
      </c>
      <c r="B23" s="45">
        <v>1</v>
      </c>
      <c r="C23" s="45">
        <v>162</v>
      </c>
      <c r="D23" s="44">
        <v>1</v>
      </c>
      <c r="E23" s="45">
        <v>3000</v>
      </c>
      <c r="F23" s="58">
        <f t="shared" si="0"/>
        <v>3162</v>
      </c>
    </row>
    <row r="24" spans="1:9" ht="30" customHeight="1" thickTop="1" thickBot="1">
      <c r="A24" s="62" t="s">
        <v>17</v>
      </c>
      <c r="B24" s="45">
        <v>1</v>
      </c>
      <c r="C24" s="45">
        <v>2723.9347720000001</v>
      </c>
      <c r="D24" s="44">
        <v>1</v>
      </c>
      <c r="E24" s="45">
        <v>400</v>
      </c>
      <c r="F24" s="58">
        <f t="shared" si="0"/>
        <v>3123.9347720000001</v>
      </c>
    </row>
    <row r="25" spans="1:9" ht="30" customHeight="1" thickTop="1" thickBot="1">
      <c r="A25" s="62" t="s">
        <v>18</v>
      </c>
      <c r="B25" s="45">
        <v>1</v>
      </c>
      <c r="C25" s="45">
        <v>817</v>
      </c>
      <c r="D25" s="44">
        <v>2</v>
      </c>
      <c r="E25" s="45">
        <v>254</v>
      </c>
      <c r="F25" s="58">
        <f t="shared" si="0"/>
        <v>1071</v>
      </c>
    </row>
    <row r="26" spans="1:9" ht="30" customHeight="1" thickTop="1" thickBot="1">
      <c r="A26" s="62" t="s">
        <v>19</v>
      </c>
      <c r="B26" s="45">
        <v>1</v>
      </c>
      <c r="C26" s="45">
        <v>720</v>
      </c>
      <c r="D26" s="44">
        <v>1</v>
      </c>
      <c r="E26" s="45">
        <v>100</v>
      </c>
      <c r="F26" s="58">
        <f t="shared" si="0"/>
        <v>820</v>
      </c>
    </row>
    <row r="27" spans="1:9" ht="30" customHeight="1" thickTop="1" thickBot="1">
      <c r="A27" s="62" t="s">
        <v>20</v>
      </c>
      <c r="B27" s="45">
        <v>2</v>
      </c>
      <c r="C27" s="45">
        <v>14937.5</v>
      </c>
      <c r="D27" s="44">
        <v>0</v>
      </c>
      <c r="E27" s="45">
        <v>0</v>
      </c>
      <c r="F27" s="58">
        <f t="shared" si="0"/>
        <v>14937.5</v>
      </c>
    </row>
    <row r="28" spans="1:9" ht="30" customHeight="1" thickTop="1" thickBot="1">
      <c r="A28" s="62" t="s">
        <v>28</v>
      </c>
      <c r="B28" s="45">
        <v>1</v>
      </c>
      <c r="C28" s="45">
        <v>1160</v>
      </c>
      <c r="D28" s="44">
        <v>0</v>
      </c>
      <c r="E28" s="45">
        <v>0</v>
      </c>
      <c r="F28" s="58">
        <f t="shared" si="0"/>
        <v>1160</v>
      </c>
    </row>
    <row r="29" spans="1:9" ht="30" customHeight="1" thickTop="1" thickBot="1">
      <c r="A29" s="62" t="s">
        <v>29</v>
      </c>
      <c r="B29" s="45">
        <v>1</v>
      </c>
      <c r="C29" s="45">
        <v>6400000</v>
      </c>
      <c r="D29" s="44">
        <v>0</v>
      </c>
      <c r="E29" s="45">
        <v>0</v>
      </c>
      <c r="F29" s="58">
        <f t="shared" si="0"/>
        <v>6400000</v>
      </c>
    </row>
    <row r="30" spans="1:9" ht="30" customHeight="1" thickTop="1" thickBot="1">
      <c r="A30" s="62" t="s">
        <v>30</v>
      </c>
      <c r="B30" s="45">
        <v>1</v>
      </c>
      <c r="C30" s="45">
        <v>17500</v>
      </c>
      <c r="D30" s="44">
        <v>2</v>
      </c>
      <c r="E30" s="45">
        <v>362.66</v>
      </c>
      <c r="F30" s="58">
        <f t="shared" si="0"/>
        <v>17862.66</v>
      </c>
    </row>
    <row r="31" spans="1:9" ht="30" customHeight="1" thickTop="1" thickBot="1">
      <c r="A31" s="62" t="s">
        <v>31</v>
      </c>
      <c r="B31" s="45">
        <v>1</v>
      </c>
      <c r="C31" s="45">
        <v>600</v>
      </c>
      <c r="D31" s="44">
        <v>1</v>
      </c>
      <c r="E31" s="45">
        <v>298.89999999999998</v>
      </c>
      <c r="F31" s="58">
        <f t="shared" si="0"/>
        <v>898.9</v>
      </c>
    </row>
    <row r="32" spans="1:9" ht="30" customHeight="1" thickTop="1" thickBot="1">
      <c r="A32" s="62" t="s">
        <v>32</v>
      </c>
      <c r="B32" s="45">
        <v>2</v>
      </c>
      <c r="C32" s="45">
        <v>3849.6</v>
      </c>
      <c r="D32" s="44">
        <v>2</v>
      </c>
      <c r="E32" s="45">
        <v>500</v>
      </c>
      <c r="F32" s="58">
        <f t="shared" si="0"/>
        <v>4349.6000000000004</v>
      </c>
    </row>
    <row r="33" spans="1:6" ht="30" customHeight="1" thickTop="1" thickBot="1">
      <c r="A33" s="62" t="s">
        <v>33</v>
      </c>
      <c r="B33" s="45">
        <v>1</v>
      </c>
      <c r="C33" s="45">
        <v>10972.8</v>
      </c>
      <c r="D33" s="44">
        <v>5</v>
      </c>
      <c r="E33" s="45">
        <v>4855.2</v>
      </c>
      <c r="F33" s="58">
        <f t="shared" si="0"/>
        <v>15828</v>
      </c>
    </row>
    <row r="34" spans="1:6" ht="30" customHeight="1" thickTop="1" thickBot="1">
      <c r="A34" s="62" t="s">
        <v>34</v>
      </c>
      <c r="B34" s="45">
        <v>3</v>
      </c>
      <c r="C34" s="45">
        <v>3968.07</v>
      </c>
      <c r="D34" s="44">
        <v>0</v>
      </c>
      <c r="E34" s="45">
        <v>0</v>
      </c>
      <c r="F34" s="58">
        <f t="shared" si="0"/>
        <v>3968.07</v>
      </c>
    </row>
    <row r="35" spans="1:6" ht="30" customHeight="1" thickTop="1" thickBot="1">
      <c r="A35" s="62" t="s">
        <v>35</v>
      </c>
      <c r="B35" s="45">
        <v>2</v>
      </c>
      <c r="C35" s="45">
        <v>117.4</v>
      </c>
      <c r="D35" s="44">
        <v>3</v>
      </c>
      <c r="E35" s="45">
        <v>595</v>
      </c>
      <c r="F35" s="58">
        <f t="shared" si="0"/>
        <v>712.4</v>
      </c>
    </row>
    <row r="36" spans="1:6" ht="30" customHeight="1" thickTop="1" thickBot="1">
      <c r="A36" s="62" t="s">
        <v>36</v>
      </c>
      <c r="B36" s="45">
        <v>7</v>
      </c>
      <c r="C36" s="45">
        <v>20697.8</v>
      </c>
      <c r="D36" s="44">
        <v>2</v>
      </c>
      <c r="E36" s="45">
        <v>419.5</v>
      </c>
      <c r="F36" s="58">
        <f t="shared" si="0"/>
        <v>21117.3</v>
      </c>
    </row>
    <row r="37" spans="1:6" ht="30" customHeight="1" thickTop="1" thickBot="1">
      <c r="A37" s="62" t="s">
        <v>37</v>
      </c>
      <c r="B37" s="45">
        <v>8</v>
      </c>
      <c r="C37" s="45">
        <v>67254.600000000006</v>
      </c>
      <c r="D37" s="44">
        <v>7</v>
      </c>
      <c r="E37" s="45">
        <v>1420</v>
      </c>
      <c r="F37" s="58">
        <f t="shared" si="0"/>
        <v>68674.600000000006</v>
      </c>
    </row>
    <row r="38" spans="1:6" ht="30" customHeight="1" thickTop="1" thickBot="1">
      <c r="A38" s="62" t="s">
        <v>38</v>
      </c>
      <c r="B38" s="45">
        <v>17</v>
      </c>
      <c r="C38" s="45">
        <v>55876.4</v>
      </c>
      <c r="D38" s="44">
        <v>1</v>
      </c>
      <c r="E38" s="45">
        <v>120</v>
      </c>
      <c r="F38" s="58">
        <f t="shared" si="0"/>
        <v>55996.4</v>
      </c>
    </row>
    <row r="39" spans="1:6" ht="30" customHeight="1" thickTop="1" thickBot="1">
      <c r="A39" s="62" t="s">
        <v>39</v>
      </c>
      <c r="B39" s="45">
        <v>8</v>
      </c>
      <c r="C39" s="45">
        <v>9079</v>
      </c>
      <c r="D39" s="44">
        <v>8</v>
      </c>
      <c r="E39" s="45">
        <v>10766.4</v>
      </c>
      <c r="F39" s="58">
        <f t="shared" si="0"/>
        <v>19845.400000000001</v>
      </c>
    </row>
    <row r="40" spans="1:6" ht="30" customHeight="1" thickTop="1" thickBot="1">
      <c r="A40" s="65" t="s">
        <v>40</v>
      </c>
      <c r="B40" s="60">
        <v>9</v>
      </c>
      <c r="C40" s="60">
        <v>6540</v>
      </c>
      <c r="D40" s="59">
        <v>5</v>
      </c>
      <c r="E40" s="60">
        <v>32472.52</v>
      </c>
      <c r="F40" s="58">
        <f t="shared" si="0"/>
        <v>39012.520000000004</v>
      </c>
    </row>
    <row r="41" spans="1:6" ht="30" customHeight="1" thickTop="1" thickBot="1">
      <c r="A41" s="62" t="s">
        <v>51</v>
      </c>
      <c r="B41" s="45">
        <v>14</v>
      </c>
      <c r="C41" s="45">
        <v>74379.899999999994</v>
      </c>
      <c r="D41" s="44">
        <v>10</v>
      </c>
      <c r="E41" s="45">
        <v>5123.72</v>
      </c>
      <c r="F41" s="58">
        <f t="shared" si="0"/>
        <v>79503.62</v>
      </c>
    </row>
    <row r="42" spans="1:6" ht="30" customHeight="1" thickTop="1" thickBot="1">
      <c r="A42" s="62" t="s">
        <v>52</v>
      </c>
      <c r="B42" s="60">
        <v>8</v>
      </c>
      <c r="C42" s="60">
        <v>2474.06</v>
      </c>
      <c r="D42" s="59">
        <v>3</v>
      </c>
      <c r="E42" s="60">
        <v>192.4</v>
      </c>
      <c r="F42" s="58">
        <f t="shared" si="0"/>
        <v>2666.46</v>
      </c>
    </row>
    <row r="43" spans="1:6" ht="30" customHeight="1" thickTop="1" thickBot="1">
      <c r="A43" s="62" t="s">
        <v>54</v>
      </c>
      <c r="B43" s="60">
        <v>12</v>
      </c>
      <c r="C43" s="60">
        <v>11575.91</v>
      </c>
      <c r="D43" s="59">
        <v>13</v>
      </c>
      <c r="E43" s="60">
        <v>46062.2</v>
      </c>
      <c r="F43" s="58">
        <f t="shared" si="0"/>
        <v>57638.11</v>
      </c>
    </row>
    <row r="44" spans="1:6" ht="30" customHeight="1" thickTop="1" thickBot="1">
      <c r="A44" s="65" t="s">
        <v>55</v>
      </c>
      <c r="B44" s="60">
        <v>7</v>
      </c>
      <c r="C44" s="60">
        <v>4726.5</v>
      </c>
      <c r="D44" s="59">
        <v>7</v>
      </c>
      <c r="E44" s="60">
        <v>2013.2</v>
      </c>
      <c r="F44" s="58">
        <f t="shared" si="0"/>
        <v>6739.7</v>
      </c>
    </row>
    <row r="45" spans="1:6" ht="27" thickTop="1" thickBot="1">
      <c r="A45" s="62" t="s">
        <v>56</v>
      </c>
      <c r="B45" s="45">
        <v>15</v>
      </c>
      <c r="C45" s="45">
        <v>27359.925573500001</v>
      </c>
      <c r="D45" s="44">
        <v>13</v>
      </c>
      <c r="E45" s="45">
        <v>4905.3900000000003</v>
      </c>
      <c r="F45" s="58">
        <f t="shared" si="0"/>
        <v>32265.3155735</v>
      </c>
    </row>
    <row r="46" spans="1:6" ht="27" thickTop="1" thickBot="1">
      <c r="A46" s="65" t="s">
        <v>57</v>
      </c>
      <c r="B46" s="60">
        <v>9</v>
      </c>
      <c r="C46" s="60">
        <v>15307.99</v>
      </c>
      <c r="D46" s="59">
        <v>4</v>
      </c>
      <c r="E46" s="60">
        <v>920.5</v>
      </c>
      <c r="F46" s="58">
        <f t="shared" si="0"/>
        <v>16228.49</v>
      </c>
    </row>
    <row r="47" spans="1:6" ht="27" thickTop="1" thickBot="1">
      <c r="A47" s="65" t="s">
        <v>58</v>
      </c>
      <c r="B47" s="60">
        <v>12</v>
      </c>
      <c r="C47" s="60">
        <v>24315.599999999999</v>
      </c>
      <c r="D47" s="59">
        <v>23</v>
      </c>
      <c r="E47" s="60">
        <v>18782</v>
      </c>
      <c r="F47" s="58">
        <f t="shared" si="0"/>
        <v>43097.599999999999</v>
      </c>
    </row>
    <row r="48" spans="1:6" ht="27" thickTop="1" thickBot="1">
      <c r="A48" s="65" t="s">
        <v>60</v>
      </c>
      <c r="B48" s="60">
        <v>5</v>
      </c>
      <c r="C48" s="60">
        <v>1787.16</v>
      </c>
      <c r="D48" s="59">
        <v>5</v>
      </c>
      <c r="E48" s="60">
        <v>6263.25</v>
      </c>
      <c r="F48" s="58">
        <f t="shared" si="0"/>
        <v>8050.41</v>
      </c>
    </row>
    <row r="49" spans="1:11" ht="27" thickTop="1" thickBot="1">
      <c r="A49" s="65" t="s">
        <v>61</v>
      </c>
      <c r="B49" s="84">
        <v>17</v>
      </c>
      <c r="C49" s="84">
        <v>16568.7</v>
      </c>
      <c r="D49" s="59">
        <v>8</v>
      </c>
      <c r="E49" s="60">
        <v>15722.2</v>
      </c>
      <c r="F49" s="58">
        <f t="shared" si="0"/>
        <v>32290.9</v>
      </c>
    </row>
    <row r="50" spans="1:11" ht="27" thickTop="1" thickBot="1">
      <c r="A50" s="65" t="s">
        <v>63</v>
      </c>
      <c r="B50" s="60">
        <v>13</v>
      </c>
      <c r="C50" s="60">
        <v>42586.37</v>
      </c>
      <c r="D50" s="59">
        <v>5</v>
      </c>
      <c r="E50" s="60">
        <v>972.02</v>
      </c>
      <c r="F50" s="58">
        <f t="shared" si="0"/>
        <v>43558.39</v>
      </c>
    </row>
    <row r="51" spans="1:11" ht="27" thickTop="1" thickBot="1">
      <c r="A51" s="65" t="s">
        <v>65</v>
      </c>
      <c r="B51" s="60">
        <v>13</v>
      </c>
      <c r="C51" s="60">
        <v>25583</v>
      </c>
      <c r="D51" s="59">
        <v>14</v>
      </c>
      <c r="E51" s="60">
        <v>15256</v>
      </c>
      <c r="F51" s="58">
        <f t="shared" si="0"/>
        <v>40839</v>
      </c>
    </row>
    <row r="52" spans="1:11" ht="27" thickTop="1" thickBot="1">
      <c r="A52" s="65" t="s">
        <v>144</v>
      </c>
      <c r="B52" s="60">
        <v>8</v>
      </c>
      <c r="C52" s="60">
        <v>8264.86</v>
      </c>
      <c r="D52" s="59">
        <v>4</v>
      </c>
      <c r="E52" s="60">
        <v>88</v>
      </c>
      <c r="F52" s="61">
        <f>C52+E52</f>
        <v>8352.86</v>
      </c>
    </row>
    <row r="53" spans="1:11" ht="26.25" thickTop="1">
      <c r="A53" s="65" t="s">
        <v>148</v>
      </c>
      <c r="B53" s="60">
        <v>6</v>
      </c>
      <c r="C53" s="60">
        <v>7237.45</v>
      </c>
      <c r="D53" s="59">
        <v>16</v>
      </c>
      <c r="E53" s="60">
        <v>6291.65</v>
      </c>
      <c r="F53" s="61">
        <f>C53+E53</f>
        <v>13529.099999999999</v>
      </c>
    </row>
    <row r="54" spans="1:11" ht="15">
      <c r="A54" s="7"/>
      <c r="K54" s="9"/>
    </row>
    <row r="55" spans="1:11" ht="15" customHeight="1">
      <c r="A55" s="127" t="s">
        <v>147</v>
      </c>
      <c r="B55" s="127"/>
      <c r="C55" s="127"/>
      <c r="D55" s="127"/>
      <c r="E55" s="127"/>
      <c r="F55" s="127"/>
    </row>
    <row r="56" spans="1:11" ht="25.5" customHeight="1">
      <c r="A56" s="128" t="s">
        <v>131</v>
      </c>
      <c r="B56" s="128"/>
      <c r="C56" s="128"/>
      <c r="D56" s="128"/>
      <c r="E56" s="128"/>
      <c r="F56" s="128"/>
    </row>
    <row r="57" spans="1:11" ht="25.5" customHeight="1">
      <c r="A57" s="113"/>
      <c r="B57" s="113"/>
      <c r="C57" s="113"/>
      <c r="D57" s="113"/>
      <c r="E57" s="113"/>
      <c r="F57" s="113"/>
    </row>
    <row r="58" spans="1:11" ht="25.5" customHeight="1">
      <c r="B58" s="8"/>
      <c r="D58" s="55"/>
      <c r="E58" s="55"/>
    </row>
  </sheetData>
  <protectedRanges>
    <protectedRange sqref="B22:C22 D22:E23" name="Range1"/>
    <protectedRange sqref="B23:C23" name="table 1"/>
    <protectedRange sqref="D24:E35 D37:E41" name="table 1_2"/>
    <protectedRange sqref="B24:C35 B37:C41" name="table 1_2_1"/>
    <protectedRange sqref="B36:E36" name="طروحات جدول 1"/>
  </protectedRanges>
  <mergeCells count="3">
    <mergeCell ref="B5:E5"/>
    <mergeCell ref="A55:F55"/>
    <mergeCell ref="A56:F56"/>
  </mergeCells>
  <hyperlinks>
    <hyperlink ref="B4:D4" location="Main!G8" display="العودة للصفحة الرئيسية" xr:uid="{4E6F8213-408D-4A60-8B5D-4AD818784CC8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9E13-75DC-4232-A868-87B525F5CDB4}">
  <sheetPr>
    <pageSetUpPr autoPageBreaks="0"/>
  </sheetPr>
  <dimension ref="A1:Q14"/>
  <sheetViews>
    <sheetView showGridLines="0" rightToLeft="1" topLeftCell="D1" zoomScale="85" zoomScaleNormal="85" workbookViewId="0">
      <pane ySplit="6" topLeftCell="A7" activePane="bottomLeft" state="frozen"/>
      <selection pane="bottomLeft" activeCell="H11" sqref="H11"/>
    </sheetView>
  </sheetViews>
  <sheetFormatPr defaultColWidth="14.42578125" defaultRowHeight="25.5" customHeight="1"/>
  <cols>
    <col min="1" max="3" width="20.42578125" style="10" customWidth="1"/>
    <col min="4" max="15" width="23.85546875" style="10" customWidth="1"/>
    <col min="16" max="16" width="14.42578125" style="10" customWidth="1"/>
    <col min="17" max="17" width="14.42578125" style="10"/>
    <col min="18" max="18" width="14.42578125" style="10" customWidth="1"/>
    <col min="19" max="16384" width="14.42578125" style="10"/>
  </cols>
  <sheetData>
    <row r="1" spans="1:17" ht="25.5" customHeight="1">
      <c r="D1" s="12"/>
      <c r="E1" s="12"/>
      <c r="F1" s="12"/>
      <c r="G1" s="12"/>
      <c r="H1" s="12"/>
      <c r="I1" s="12"/>
      <c r="J1" s="12"/>
      <c r="K1" s="12"/>
    </row>
    <row r="2" spans="1:17" ht="25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7" ht="25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25.5" customHeight="1">
      <c r="A4" s="6"/>
      <c r="B4" s="6"/>
      <c r="C4" s="6"/>
      <c r="D4" s="3"/>
      <c r="E4" s="3"/>
      <c r="F4" s="3"/>
      <c r="G4" s="3"/>
      <c r="H4" s="3"/>
      <c r="I4" s="3"/>
      <c r="J4" s="3"/>
      <c r="K4" s="3"/>
      <c r="L4" s="6"/>
      <c r="O4" s="3"/>
      <c r="Q4" s="3"/>
    </row>
    <row r="5" spans="1:17" ht="51.95" customHeight="1" thickBot="1">
      <c r="B5" s="129" t="s">
        <v>141</v>
      </c>
      <c r="C5" s="129"/>
      <c r="D5" s="129"/>
      <c r="E5" s="129"/>
      <c r="F5" s="129"/>
      <c r="G5" s="129"/>
      <c r="H5" s="129"/>
      <c r="I5" s="96"/>
      <c r="J5" s="75"/>
      <c r="K5" s="38"/>
      <c r="L5" s="38"/>
      <c r="M5" s="38"/>
      <c r="N5" s="38"/>
    </row>
    <row r="6" spans="1:17" ht="96" customHeight="1" thickBot="1">
      <c r="A6" s="92" t="s">
        <v>43</v>
      </c>
      <c r="B6" s="94" t="s">
        <v>134</v>
      </c>
      <c r="C6" s="94" t="s">
        <v>135</v>
      </c>
      <c r="D6" s="94" t="s">
        <v>83</v>
      </c>
      <c r="E6" s="94" t="s">
        <v>86</v>
      </c>
      <c r="F6" s="95" t="s">
        <v>84</v>
      </c>
      <c r="G6" s="95" t="s">
        <v>85</v>
      </c>
      <c r="H6" s="93" t="s">
        <v>87</v>
      </c>
      <c r="K6" s="3"/>
    </row>
    <row r="7" spans="1:17" ht="27" thickTop="1" thickBot="1">
      <c r="A7" s="65" t="s">
        <v>57</v>
      </c>
      <c r="B7" s="59">
        <v>2</v>
      </c>
      <c r="C7" s="59">
        <v>6</v>
      </c>
      <c r="D7" s="59">
        <v>0</v>
      </c>
      <c r="E7" s="60">
        <v>1885.24</v>
      </c>
      <c r="F7" s="59">
        <v>9</v>
      </c>
      <c r="G7" s="59">
        <v>0</v>
      </c>
      <c r="H7" s="61">
        <v>15307.99</v>
      </c>
    </row>
    <row r="8" spans="1:17" ht="27" thickTop="1" thickBot="1">
      <c r="A8" s="65" t="s">
        <v>58</v>
      </c>
      <c r="B8" s="59">
        <v>5</v>
      </c>
      <c r="C8" s="59">
        <v>6</v>
      </c>
      <c r="D8" s="59">
        <v>1</v>
      </c>
      <c r="E8" s="60">
        <v>52306.39</v>
      </c>
      <c r="F8" s="59">
        <v>11</v>
      </c>
      <c r="G8" s="59">
        <v>1</v>
      </c>
      <c r="H8" s="61">
        <v>24606.240000000002</v>
      </c>
    </row>
    <row r="9" spans="1:17" ht="27" thickTop="1" thickBot="1">
      <c r="A9" s="65" t="s">
        <v>60</v>
      </c>
      <c r="B9" s="59">
        <v>2</v>
      </c>
      <c r="C9" s="59">
        <v>4</v>
      </c>
      <c r="D9" s="59">
        <v>0</v>
      </c>
      <c r="E9" s="60">
        <v>1920.34</v>
      </c>
      <c r="F9" s="59">
        <v>3</v>
      </c>
      <c r="G9" s="59">
        <v>2</v>
      </c>
      <c r="H9" s="61">
        <v>1787.16</v>
      </c>
    </row>
    <row r="10" spans="1:17" ht="27" thickTop="1" thickBot="1">
      <c r="A10" s="65" t="s">
        <v>61</v>
      </c>
      <c r="B10" s="59">
        <v>5</v>
      </c>
      <c r="C10" s="59">
        <v>12</v>
      </c>
      <c r="D10" s="59">
        <v>0</v>
      </c>
      <c r="E10" s="60">
        <v>5525.34</v>
      </c>
      <c r="F10" s="59">
        <v>5</v>
      </c>
      <c r="G10" s="59">
        <v>12</v>
      </c>
      <c r="H10" s="61">
        <v>16568.71</v>
      </c>
    </row>
    <row r="11" spans="1:17" ht="27" thickTop="1" thickBot="1">
      <c r="A11" s="65" t="s">
        <v>63</v>
      </c>
      <c r="B11" s="59">
        <v>3</v>
      </c>
      <c r="C11" s="59">
        <v>6</v>
      </c>
      <c r="D11" s="59">
        <v>0</v>
      </c>
      <c r="E11" s="60">
        <v>4138.7</v>
      </c>
      <c r="F11" s="59">
        <v>12</v>
      </c>
      <c r="G11" s="59">
        <v>1</v>
      </c>
      <c r="H11" s="61">
        <v>42586.37</v>
      </c>
    </row>
    <row r="12" spans="1:17" ht="27" thickTop="1" thickBot="1">
      <c r="A12" s="65" t="s">
        <v>65</v>
      </c>
      <c r="B12" s="59">
        <v>3</v>
      </c>
      <c r="C12" s="59">
        <v>11</v>
      </c>
      <c r="D12" s="59">
        <v>0</v>
      </c>
      <c r="E12" s="60">
        <v>7114.62</v>
      </c>
      <c r="F12" s="59">
        <v>13</v>
      </c>
      <c r="G12" s="59">
        <v>0</v>
      </c>
      <c r="H12" s="86">
        <v>25583.09</v>
      </c>
    </row>
    <row r="13" spans="1:17" ht="27" thickTop="1" thickBot="1">
      <c r="A13" s="65" t="s">
        <v>144</v>
      </c>
      <c r="B13" s="59">
        <v>3</v>
      </c>
      <c r="C13" s="59">
        <v>4</v>
      </c>
      <c r="D13" s="59">
        <v>0</v>
      </c>
      <c r="E13" s="60">
        <v>2360.56</v>
      </c>
      <c r="F13" s="59">
        <v>8</v>
      </c>
      <c r="G13" s="59">
        <v>0</v>
      </c>
      <c r="H13" s="61">
        <v>8264.86</v>
      </c>
    </row>
    <row r="14" spans="1:17" ht="25.5" customHeight="1" thickTop="1">
      <c r="A14" s="65" t="s">
        <v>148</v>
      </c>
      <c r="B14" s="59">
        <v>4</v>
      </c>
      <c r="C14" s="59">
        <v>3</v>
      </c>
      <c r="D14" s="59">
        <v>0</v>
      </c>
      <c r="E14" s="60">
        <v>2122.7600000000002</v>
      </c>
      <c r="F14" s="59">
        <v>6</v>
      </c>
      <c r="G14" s="59">
        <v>0</v>
      </c>
      <c r="H14" s="61">
        <v>7237.45</v>
      </c>
      <c r="K14" s="55"/>
      <c r="L14" s="55"/>
      <c r="M14" s="55"/>
      <c r="N14" s="55"/>
      <c r="O14" s="9"/>
    </row>
  </sheetData>
  <mergeCells count="1">
    <mergeCell ref="B5:H5"/>
  </mergeCells>
  <hyperlinks>
    <hyperlink ref="D4:K4" location="Main!G8" display="العودة للصفحة الرئيسية" xr:uid="{AC409E22-161E-4123-9593-C5075B131478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7DF6-EC52-4173-A076-2FF65B37A53E}">
  <sheetPr>
    <pageSetUpPr autoPageBreaks="0"/>
  </sheetPr>
  <dimension ref="A1:Q14"/>
  <sheetViews>
    <sheetView showGridLines="0" rightToLeft="1" topLeftCell="C1" zoomScale="85" zoomScaleNormal="85" workbookViewId="0">
      <pane ySplit="6" topLeftCell="A7" activePane="bottomLeft" state="frozen"/>
      <selection pane="bottomLeft" activeCell="H9" sqref="H9"/>
    </sheetView>
  </sheetViews>
  <sheetFormatPr defaultColWidth="14.42578125" defaultRowHeight="25.5" customHeight="1"/>
  <cols>
    <col min="1" max="3" width="20.42578125" style="10" customWidth="1"/>
    <col min="4" max="15" width="23.85546875" style="10" customWidth="1"/>
    <col min="16" max="16" width="14.42578125" style="10" customWidth="1"/>
    <col min="17" max="17" width="14.42578125" style="10"/>
    <col min="18" max="18" width="14.42578125" style="10" customWidth="1"/>
    <col min="19" max="16384" width="14.42578125" style="10"/>
  </cols>
  <sheetData>
    <row r="1" spans="1:17" ht="25.5" customHeight="1">
      <c r="D1" s="12"/>
      <c r="E1" s="12"/>
      <c r="F1" s="12"/>
      <c r="G1" s="12"/>
      <c r="H1" s="12"/>
      <c r="I1" s="12"/>
      <c r="J1" s="12"/>
      <c r="K1" s="12"/>
    </row>
    <row r="2" spans="1:17" ht="25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7" ht="25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25.5" customHeight="1">
      <c r="A4" s="6"/>
      <c r="B4" s="6"/>
      <c r="C4" s="6"/>
      <c r="D4" s="3"/>
      <c r="E4" s="3"/>
      <c r="F4" s="3"/>
      <c r="G4" s="3"/>
      <c r="H4" s="3"/>
      <c r="I4" s="3"/>
      <c r="J4" s="3"/>
      <c r="K4" s="3"/>
      <c r="L4" s="6"/>
      <c r="O4" s="3"/>
      <c r="Q4" s="3"/>
    </row>
    <row r="5" spans="1:17" ht="51.95" customHeight="1" thickBot="1">
      <c r="B5" s="129" t="s">
        <v>136</v>
      </c>
      <c r="C5" s="129"/>
      <c r="D5" s="129"/>
      <c r="E5" s="129"/>
      <c r="F5" s="129"/>
      <c r="G5" s="129"/>
      <c r="H5" s="129"/>
      <c r="I5" s="96"/>
      <c r="J5" s="75"/>
      <c r="K5" s="38"/>
      <c r="L5" s="38"/>
      <c r="M5" s="38"/>
      <c r="N5" s="38"/>
    </row>
    <row r="6" spans="1:17" ht="96" customHeight="1" thickBot="1">
      <c r="A6" s="92" t="s">
        <v>43</v>
      </c>
      <c r="B6" s="94" t="s">
        <v>67</v>
      </c>
      <c r="C6" s="94" t="s">
        <v>68</v>
      </c>
      <c r="D6" s="94" t="s">
        <v>69</v>
      </c>
      <c r="E6" s="94" t="s">
        <v>89</v>
      </c>
      <c r="F6" s="94" t="s">
        <v>70</v>
      </c>
      <c r="G6" s="93" t="s">
        <v>71</v>
      </c>
      <c r="H6" s="93" t="s">
        <v>88</v>
      </c>
      <c r="K6" s="3"/>
    </row>
    <row r="7" spans="1:17" ht="27" thickTop="1" thickBot="1">
      <c r="A7" s="65" t="s">
        <v>57</v>
      </c>
      <c r="B7" s="59">
        <v>3</v>
      </c>
      <c r="C7" s="59" t="s">
        <v>0</v>
      </c>
      <c r="D7" s="59">
        <v>1</v>
      </c>
      <c r="E7" s="59" t="s">
        <v>0</v>
      </c>
      <c r="F7" s="59">
        <v>0</v>
      </c>
      <c r="G7" s="59">
        <f>SUM(Table19[[#This Row],[حقوق أولوية  (عدد) Priority Rights (Number)]:[الاستحواذ أو الاندماج  (عدد) Acquisition or Merger (Number)]])</f>
        <v>4</v>
      </c>
      <c r="H7" s="61">
        <v>920.5</v>
      </c>
    </row>
    <row r="8" spans="1:17" ht="27" thickTop="1" thickBot="1">
      <c r="A8" s="65" t="s">
        <v>58</v>
      </c>
      <c r="B8" s="59">
        <v>1</v>
      </c>
      <c r="C8" s="59" t="s">
        <v>0</v>
      </c>
      <c r="D8" s="59">
        <v>20</v>
      </c>
      <c r="E8" s="59" t="s">
        <v>0</v>
      </c>
      <c r="F8" s="59">
        <v>2</v>
      </c>
      <c r="G8" s="59">
        <f>SUM(Table19[[#This Row],[حقوق أولوية  (عدد) Priority Rights (Number)]:[الاستحواذ أو الاندماج  (عدد) Acquisition or Merger (Number)]])</f>
        <v>23</v>
      </c>
      <c r="H8" s="61">
        <v>18782</v>
      </c>
    </row>
    <row r="9" spans="1:17" ht="27" thickTop="1" thickBot="1">
      <c r="A9" s="65" t="s">
        <v>60</v>
      </c>
      <c r="B9" s="59">
        <v>2</v>
      </c>
      <c r="C9" s="59" t="s">
        <v>0</v>
      </c>
      <c r="D9" s="59">
        <v>3</v>
      </c>
      <c r="E9" s="59" t="s">
        <v>0</v>
      </c>
      <c r="F9" s="59">
        <v>0</v>
      </c>
      <c r="G9" s="59">
        <f>SUM(Table19[[#This Row],[حقوق أولوية  (عدد) Priority Rights (Number)]:[الاستحواذ أو الاندماج  (عدد) Acquisition or Merger (Number)]])</f>
        <v>5</v>
      </c>
      <c r="H9" s="61">
        <v>6263.25</v>
      </c>
    </row>
    <row r="10" spans="1:17" ht="27" thickTop="1" thickBot="1">
      <c r="A10" s="65" t="s">
        <v>61</v>
      </c>
      <c r="B10" s="59">
        <v>2</v>
      </c>
      <c r="C10" s="59">
        <v>1</v>
      </c>
      <c r="D10" s="59">
        <v>5</v>
      </c>
      <c r="E10" s="59">
        <v>1</v>
      </c>
      <c r="F10" s="59">
        <v>1</v>
      </c>
      <c r="G10" s="59">
        <f>SUM(Table19[[#This Row],[حقوق أولوية  (عدد) Priority Rights (Number)]:[الاستحواذ أو الاندماج  (عدد) Acquisition or Merger (Number)]])</f>
        <v>10</v>
      </c>
      <c r="H10" s="61">
        <v>15722.31</v>
      </c>
    </row>
    <row r="11" spans="1:17" ht="27" thickTop="1" thickBot="1">
      <c r="A11" s="65" t="s">
        <v>63</v>
      </c>
      <c r="B11" s="59">
        <v>0</v>
      </c>
      <c r="C11" s="59">
        <v>0</v>
      </c>
      <c r="D11" s="59">
        <v>3</v>
      </c>
      <c r="E11" s="59">
        <v>0</v>
      </c>
      <c r="F11" s="59">
        <v>2</v>
      </c>
      <c r="G11" s="59">
        <f>SUM(Table19[[#This Row],[حقوق أولوية  (عدد) Priority Rights (Number)]:[الاستحواذ أو الاندماج  (عدد) Acquisition or Merger (Number)]])</f>
        <v>5</v>
      </c>
      <c r="H11" s="61">
        <v>972.02</v>
      </c>
    </row>
    <row r="12" spans="1:17" ht="27" thickTop="1" thickBot="1">
      <c r="A12" s="65" t="s">
        <v>65</v>
      </c>
      <c r="B12" s="59">
        <v>1</v>
      </c>
      <c r="C12" s="59">
        <v>0</v>
      </c>
      <c r="D12" s="59">
        <v>12</v>
      </c>
      <c r="E12" s="59">
        <v>0</v>
      </c>
      <c r="F12" s="59">
        <v>1</v>
      </c>
      <c r="G12" s="91">
        <f>SUM(Table19[[#This Row],[حقوق أولوية  (عدد) Priority Rights (Number)]:[الاستحواذ أو الاندماج  (عدد) Acquisition or Merger (Number)]])</f>
        <v>14</v>
      </c>
      <c r="H12" s="86">
        <v>15256.13</v>
      </c>
    </row>
    <row r="13" spans="1:17" ht="25.5" customHeight="1" thickTop="1" thickBot="1">
      <c r="A13" s="65" t="s">
        <v>144</v>
      </c>
      <c r="B13" s="59">
        <v>0</v>
      </c>
      <c r="C13" s="59">
        <v>0</v>
      </c>
      <c r="D13" s="59">
        <v>4</v>
      </c>
      <c r="E13" s="59">
        <v>0</v>
      </c>
      <c r="F13" s="59">
        <v>0</v>
      </c>
      <c r="G13" s="59">
        <f>SUM(Table19[[#This Row],[حقوق أولوية  (عدد) Priority Rights (Number)]:[الاستحواذ أو الاندماج  (عدد) Acquisition or Merger (Number)]])</f>
        <v>4</v>
      </c>
      <c r="H13" s="86">
        <v>88</v>
      </c>
      <c r="K13" s="55"/>
      <c r="L13" s="55"/>
      <c r="M13" s="55"/>
      <c r="N13" s="55"/>
      <c r="O13" s="9"/>
    </row>
    <row r="14" spans="1:17" ht="25.5" customHeight="1" thickTop="1">
      <c r="A14" s="65" t="s">
        <v>148</v>
      </c>
      <c r="B14" s="59">
        <v>1</v>
      </c>
      <c r="C14" s="59">
        <v>0</v>
      </c>
      <c r="D14" s="59">
        <v>12</v>
      </c>
      <c r="E14" s="59">
        <v>2</v>
      </c>
      <c r="F14" s="59">
        <v>1</v>
      </c>
      <c r="G14" s="59">
        <f>SUM(Table19[[#This Row],[حقوق أولوية  (عدد) Priority Rights (Number)]:[الاستحواذ أو الاندماج  (عدد) Acquisition or Merger (Number)]])</f>
        <v>16</v>
      </c>
      <c r="H14" s="61">
        <v>6291.65</v>
      </c>
    </row>
  </sheetData>
  <mergeCells count="1">
    <mergeCell ref="B5:H5"/>
  </mergeCells>
  <hyperlinks>
    <hyperlink ref="D4:K4" location="Main!G8" display="العودة للصفحة الرئيسية" xr:uid="{144C2A2F-56CC-46F3-BDF5-40EDAA1FCB3F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0FB2-BE97-4709-9E9A-C6FF250B3D82}">
  <sheetPr>
    <pageSetUpPr autoPageBreaks="0"/>
  </sheetPr>
  <dimension ref="A1:J21"/>
  <sheetViews>
    <sheetView showGridLines="0" rightToLeft="1" zoomScale="90" zoomScaleNormal="90" workbookViewId="0">
      <pane ySplit="6" topLeftCell="A13" activePane="bottomLeft" state="frozen"/>
      <selection pane="bottomLeft" activeCell="D15" sqref="B15:D18"/>
    </sheetView>
  </sheetViews>
  <sheetFormatPr defaultColWidth="14.42578125" defaultRowHeight="25.5" customHeight="1"/>
  <cols>
    <col min="1" max="1" width="20.42578125" style="10" customWidth="1"/>
    <col min="2" max="2" width="24.85546875" style="10" customWidth="1"/>
    <col min="3" max="3" width="15.85546875" style="10" customWidth="1"/>
    <col min="4" max="4" width="26.85546875" style="10" customWidth="1"/>
    <col min="5" max="5" width="18.85546875" style="10" customWidth="1"/>
    <col min="6" max="6" width="9.42578125" style="10" customWidth="1"/>
    <col min="7" max="7" width="13.140625" style="10" bestFit="1" customWidth="1"/>
    <col min="8" max="8" width="19.42578125" style="10" bestFit="1" customWidth="1"/>
    <col min="9" max="9" width="14.42578125" style="10" customWidth="1"/>
    <col min="10" max="10" width="14.42578125" style="10"/>
    <col min="11" max="11" width="14.42578125" style="10" customWidth="1"/>
    <col min="12" max="16384" width="14.42578125" style="10"/>
  </cols>
  <sheetData>
    <row r="1" spans="1:10" ht="25.5" customHeight="1">
      <c r="B1" s="12"/>
      <c r="C1" s="12"/>
      <c r="D1" s="12"/>
    </row>
    <row r="2" spans="1:10" ht="25.5" customHeight="1">
      <c r="A2" s="13"/>
      <c r="B2" s="13"/>
      <c r="C2" s="13"/>
      <c r="D2" s="13"/>
      <c r="E2" s="13"/>
      <c r="F2" s="13"/>
      <c r="G2" s="13"/>
      <c r="H2" s="13"/>
    </row>
    <row r="3" spans="1:10" ht="25.5" customHeight="1">
      <c r="A3" s="13"/>
      <c r="B3" s="13"/>
      <c r="C3" s="13"/>
      <c r="D3" s="13"/>
      <c r="E3" s="13"/>
      <c r="F3" s="13"/>
      <c r="G3" s="13"/>
      <c r="H3" s="13"/>
    </row>
    <row r="4" spans="1:10" ht="25.5" customHeight="1">
      <c r="A4" s="6"/>
      <c r="B4" s="3"/>
      <c r="C4" s="3"/>
      <c r="D4" s="3"/>
      <c r="E4" s="6"/>
      <c r="H4" s="3"/>
      <c r="I4" s="3"/>
      <c r="J4" s="3"/>
    </row>
    <row r="5" spans="1:10" ht="112.5" customHeight="1" thickBot="1">
      <c r="B5" s="130" t="s">
        <v>142</v>
      </c>
      <c r="C5" s="130"/>
      <c r="D5" s="130"/>
      <c r="E5" s="130"/>
      <c r="F5" s="38"/>
      <c r="G5" s="38"/>
    </row>
    <row r="6" spans="1:10" ht="111.75" customHeight="1" thickTop="1" thickBot="1">
      <c r="A6" s="37" t="s">
        <v>43</v>
      </c>
      <c r="B6" s="48" t="s">
        <v>90</v>
      </c>
      <c r="C6" s="48" t="s">
        <v>91</v>
      </c>
      <c r="D6" s="48" t="s">
        <v>92</v>
      </c>
      <c r="E6" s="51" t="s">
        <v>93</v>
      </c>
    </row>
    <row r="7" spans="1:10" ht="27" thickTop="1" thickBot="1">
      <c r="A7" s="57" t="s">
        <v>52</v>
      </c>
      <c r="B7" s="59" t="s">
        <v>0</v>
      </c>
      <c r="C7" s="59" t="s">
        <v>0</v>
      </c>
      <c r="D7" s="59" t="s">
        <v>72</v>
      </c>
      <c r="E7" s="66">
        <v>0</v>
      </c>
    </row>
    <row r="8" spans="1:10" ht="27" thickTop="1" thickBot="1">
      <c r="A8" s="57" t="s">
        <v>54</v>
      </c>
      <c r="B8" s="59" t="s">
        <v>0</v>
      </c>
      <c r="C8" s="59">
        <v>1</v>
      </c>
      <c r="D8" s="59" t="s">
        <v>0</v>
      </c>
      <c r="E8" s="66">
        <v>1</v>
      </c>
    </row>
    <row r="9" spans="1:10" ht="27" thickTop="1" thickBot="1">
      <c r="A9" s="65" t="s">
        <v>55</v>
      </c>
      <c r="B9" s="59" t="s">
        <v>0</v>
      </c>
      <c r="C9" s="59" t="s">
        <v>0</v>
      </c>
      <c r="D9" s="59" t="s">
        <v>0</v>
      </c>
      <c r="E9" s="66">
        <v>0</v>
      </c>
    </row>
    <row r="10" spans="1:10" ht="30" customHeight="1" thickTop="1" thickBot="1">
      <c r="A10" s="62" t="s">
        <v>56</v>
      </c>
      <c r="B10" s="81" t="s">
        <v>0</v>
      </c>
      <c r="C10" s="81">
        <v>2</v>
      </c>
      <c r="D10" s="59">
        <v>4</v>
      </c>
      <c r="E10" s="82">
        <v>6</v>
      </c>
    </row>
    <row r="11" spans="1:10" ht="30" customHeight="1" thickTop="1" thickBot="1">
      <c r="A11" s="65" t="s">
        <v>57</v>
      </c>
      <c r="B11" s="59">
        <v>2</v>
      </c>
      <c r="C11" s="59">
        <v>0</v>
      </c>
      <c r="D11" s="59">
        <v>1</v>
      </c>
      <c r="E11" s="59">
        <v>3</v>
      </c>
    </row>
    <row r="12" spans="1:10" ht="30" customHeight="1" thickTop="1" thickBot="1">
      <c r="A12" s="65" t="s">
        <v>58</v>
      </c>
      <c r="B12" s="59">
        <v>2</v>
      </c>
      <c r="C12" s="59">
        <v>2</v>
      </c>
      <c r="D12" s="59">
        <v>1</v>
      </c>
      <c r="E12" s="66">
        <v>5</v>
      </c>
    </row>
    <row r="13" spans="1:10" ht="30" customHeight="1" thickTop="1" thickBot="1">
      <c r="A13" s="65" t="s">
        <v>60</v>
      </c>
      <c r="B13" s="59">
        <v>1</v>
      </c>
      <c r="C13" s="59">
        <v>0</v>
      </c>
      <c r="D13" s="59">
        <v>0</v>
      </c>
      <c r="E13" s="66">
        <v>1</v>
      </c>
    </row>
    <row r="14" spans="1:10" ht="30" customHeight="1" thickTop="1" thickBot="1">
      <c r="A14" s="65" t="s">
        <v>61</v>
      </c>
      <c r="B14" s="59">
        <v>1</v>
      </c>
      <c r="C14" s="59">
        <v>0</v>
      </c>
      <c r="D14" s="59">
        <v>0</v>
      </c>
      <c r="E14" s="66">
        <v>1</v>
      </c>
    </row>
    <row r="15" spans="1:10" ht="30" customHeight="1" thickTop="1" thickBot="1">
      <c r="A15" s="65" t="s">
        <v>64</v>
      </c>
      <c r="B15" s="59">
        <v>0</v>
      </c>
      <c r="C15" s="59">
        <v>0</v>
      </c>
      <c r="D15" s="59">
        <v>1</v>
      </c>
      <c r="E15" s="66">
        <v>1</v>
      </c>
    </row>
    <row r="16" spans="1:10" ht="30" customHeight="1" thickTop="1" thickBot="1">
      <c r="A16" s="85" t="s">
        <v>65</v>
      </c>
      <c r="B16" s="59">
        <v>0</v>
      </c>
      <c r="C16" s="59">
        <v>0</v>
      </c>
      <c r="D16" s="59">
        <v>1</v>
      </c>
      <c r="E16" s="66">
        <v>1</v>
      </c>
    </row>
    <row r="17" spans="1:5" ht="30" customHeight="1" thickTop="1" thickBot="1">
      <c r="A17" s="65" t="s">
        <v>144</v>
      </c>
      <c r="B17" s="59">
        <v>0</v>
      </c>
      <c r="C17" s="59">
        <v>1</v>
      </c>
      <c r="D17" s="59">
        <v>0</v>
      </c>
      <c r="E17" s="66">
        <v>1</v>
      </c>
    </row>
    <row r="18" spans="1:5" ht="26.25" thickTop="1">
      <c r="A18" s="65" t="s">
        <v>148</v>
      </c>
      <c r="B18" s="59">
        <v>2</v>
      </c>
      <c r="C18" s="59">
        <v>1</v>
      </c>
      <c r="D18" s="59">
        <v>0</v>
      </c>
      <c r="E18" s="66">
        <v>3</v>
      </c>
    </row>
    <row r="19" spans="1:5" ht="15"/>
    <row r="20" spans="1:5" ht="39.75" customHeight="1"/>
    <row r="21" spans="1:5" ht="15" customHeight="1"/>
  </sheetData>
  <mergeCells count="1">
    <mergeCell ref="B5:E5"/>
  </mergeCells>
  <hyperlinks>
    <hyperlink ref="B4:D4" location="Main!G8" display="العودة للصفحة الرئيسية" xr:uid="{A3D28AF8-BB89-4685-8039-C318F396A1BA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4992-932B-4927-8E3D-282D07A1683F}">
  <sheetPr codeName="Sheet3">
    <pageSetUpPr autoPageBreaks="0"/>
  </sheetPr>
  <dimension ref="A1:J54"/>
  <sheetViews>
    <sheetView showGridLines="0" rightToLeft="1" zoomScale="82" zoomScaleNormal="120" workbookViewId="0">
      <pane ySplit="6" topLeftCell="A44" activePane="bottomLeft" state="frozen"/>
      <selection activeCell="B5" sqref="B5:E5"/>
      <selection pane="bottomLeft" activeCell="A49" sqref="A49"/>
    </sheetView>
  </sheetViews>
  <sheetFormatPr defaultColWidth="14.42578125" defaultRowHeight="25.5" customHeight="1"/>
  <cols>
    <col min="1" max="1" width="20.42578125" style="10" customWidth="1"/>
    <col min="2" max="2" width="24.85546875" style="10" customWidth="1"/>
    <col min="3" max="3" width="15.85546875" style="10" customWidth="1"/>
    <col min="4" max="4" width="26.85546875" style="10" customWidth="1"/>
    <col min="5" max="5" width="18.85546875" style="10" customWidth="1"/>
    <col min="6" max="6" width="9.42578125" style="10" customWidth="1"/>
    <col min="7" max="7" width="13.140625" style="10" bestFit="1" customWidth="1"/>
    <col min="8" max="8" width="19.42578125" style="10" bestFit="1" customWidth="1"/>
    <col min="9" max="9" width="14.42578125" style="10" customWidth="1"/>
    <col min="10" max="10" width="14.42578125" style="10"/>
    <col min="11" max="11" width="14.42578125" style="10" customWidth="1"/>
    <col min="12" max="16384" width="14.42578125" style="10"/>
  </cols>
  <sheetData>
    <row r="1" spans="1:10" ht="25.5" customHeight="1">
      <c r="B1" s="12"/>
      <c r="C1" s="12"/>
      <c r="D1" s="12"/>
    </row>
    <row r="2" spans="1:10" ht="25.5" customHeight="1">
      <c r="A2" s="13"/>
      <c r="B2" s="13"/>
      <c r="C2" s="13"/>
      <c r="D2" s="13"/>
      <c r="E2" s="13"/>
      <c r="F2" s="13"/>
      <c r="G2" s="13"/>
      <c r="H2" s="13"/>
    </row>
    <row r="3" spans="1:10" ht="25.5" customHeight="1">
      <c r="A3" s="13"/>
      <c r="B3" s="13"/>
      <c r="C3" s="13"/>
      <c r="D3" s="13"/>
      <c r="E3" s="13"/>
      <c r="F3" s="13"/>
      <c r="G3" s="13"/>
      <c r="H3" s="13"/>
    </row>
    <row r="4" spans="1:10" ht="25.5" customHeight="1">
      <c r="A4" s="6"/>
      <c r="B4" s="3"/>
      <c r="C4" s="3"/>
      <c r="D4" s="3"/>
      <c r="E4" s="6"/>
      <c r="H4" s="3"/>
      <c r="I4" s="3"/>
      <c r="J4" s="3"/>
    </row>
    <row r="5" spans="1:10" ht="112.5" customHeight="1" thickBot="1">
      <c r="B5" s="130" t="s">
        <v>94</v>
      </c>
      <c r="C5" s="130"/>
      <c r="D5" s="130"/>
      <c r="E5" s="130"/>
      <c r="F5" s="38"/>
      <c r="G5" s="38"/>
    </row>
    <row r="6" spans="1:10" ht="111.75" customHeight="1" thickTop="1" thickBot="1">
      <c r="A6" s="37" t="s">
        <v>43</v>
      </c>
      <c r="B6" s="48" t="s">
        <v>103</v>
      </c>
      <c r="C6" s="48" t="s">
        <v>104</v>
      </c>
      <c r="D6" s="48" t="s">
        <v>105</v>
      </c>
      <c r="E6" s="51" t="s">
        <v>106</v>
      </c>
    </row>
    <row r="7" spans="1:10" ht="30" customHeight="1" thickTop="1" thickBot="1">
      <c r="A7" s="62" t="s">
        <v>21</v>
      </c>
      <c r="B7" s="15">
        <v>3</v>
      </c>
      <c r="C7" s="15" t="s">
        <v>0</v>
      </c>
      <c r="D7" s="15" t="s">
        <v>0</v>
      </c>
      <c r="E7" s="63" t="s">
        <v>0</v>
      </c>
    </row>
    <row r="8" spans="1:10" ht="30" customHeight="1" thickTop="1" thickBot="1">
      <c r="A8" s="62" t="s">
        <v>6</v>
      </c>
      <c r="B8" s="15">
        <v>0</v>
      </c>
      <c r="C8" s="15" t="s">
        <v>0</v>
      </c>
      <c r="D8" s="15" t="s">
        <v>0</v>
      </c>
      <c r="E8" s="63" t="s">
        <v>0</v>
      </c>
    </row>
    <row r="9" spans="1:10" ht="30" customHeight="1" thickTop="1" thickBot="1">
      <c r="A9" s="62" t="s">
        <v>7</v>
      </c>
      <c r="B9" s="15">
        <v>2</v>
      </c>
      <c r="C9" s="15" t="s">
        <v>0</v>
      </c>
      <c r="D9" s="15" t="s">
        <v>0</v>
      </c>
      <c r="E9" s="63" t="s">
        <v>0</v>
      </c>
    </row>
    <row r="10" spans="1:10" ht="30" customHeight="1" thickTop="1" thickBot="1">
      <c r="A10" s="62" t="s">
        <v>8</v>
      </c>
      <c r="B10" s="15">
        <v>1</v>
      </c>
      <c r="C10" s="15" t="s">
        <v>0</v>
      </c>
      <c r="D10" s="15" t="s">
        <v>0</v>
      </c>
      <c r="E10" s="63" t="s">
        <v>0</v>
      </c>
    </row>
    <row r="11" spans="1:10" ht="30" customHeight="1" thickTop="1" thickBot="1">
      <c r="A11" s="62" t="s">
        <v>9</v>
      </c>
      <c r="B11" s="15">
        <v>2</v>
      </c>
      <c r="C11" s="15" t="s">
        <v>0</v>
      </c>
      <c r="D11" s="15" t="s">
        <v>0</v>
      </c>
      <c r="E11" s="63" t="s">
        <v>0</v>
      </c>
    </row>
    <row r="12" spans="1:10" ht="30" customHeight="1" thickTop="1" thickBot="1">
      <c r="A12" s="62" t="s">
        <v>10</v>
      </c>
      <c r="B12" s="15">
        <v>0</v>
      </c>
      <c r="C12" s="15" t="s">
        <v>0</v>
      </c>
      <c r="D12" s="15" t="s">
        <v>0</v>
      </c>
      <c r="E12" s="63" t="s">
        <v>0</v>
      </c>
    </row>
    <row r="13" spans="1:10" ht="27" thickTop="1" thickBot="1">
      <c r="A13" s="62" t="s">
        <v>11</v>
      </c>
      <c r="B13" s="15">
        <v>0</v>
      </c>
      <c r="C13" s="15" t="s">
        <v>0</v>
      </c>
      <c r="D13" s="15" t="s">
        <v>0</v>
      </c>
      <c r="E13" s="63" t="s">
        <v>0</v>
      </c>
    </row>
    <row r="14" spans="1:10" ht="39.950000000000003" customHeight="1" thickTop="1" thickBot="1">
      <c r="A14" s="62" t="s">
        <v>22</v>
      </c>
      <c r="B14" s="15">
        <v>9</v>
      </c>
      <c r="C14" s="15" t="s">
        <v>0</v>
      </c>
      <c r="D14" s="15" t="s">
        <v>0</v>
      </c>
      <c r="E14" s="63" t="s">
        <v>0</v>
      </c>
    </row>
    <row r="15" spans="1:10" ht="30" customHeight="1" thickTop="1" thickBot="1">
      <c r="A15" s="62" t="s">
        <v>12</v>
      </c>
      <c r="B15" s="15">
        <v>2</v>
      </c>
      <c r="C15" s="15" t="s">
        <v>0</v>
      </c>
      <c r="D15" s="15" t="s">
        <v>0</v>
      </c>
      <c r="E15" s="63" t="s">
        <v>0</v>
      </c>
    </row>
    <row r="16" spans="1:10" ht="30" customHeight="1" thickTop="1" thickBot="1">
      <c r="A16" s="62" t="s">
        <v>44</v>
      </c>
      <c r="B16" s="74">
        <v>3</v>
      </c>
      <c r="C16" s="15" t="s">
        <v>0</v>
      </c>
      <c r="D16" s="15" t="s">
        <v>0</v>
      </c>
      <c r="E16" s="63" t="s">
        <v>0</v>
      </c>
    </row>
    <row r="17" spans="1:9" ht="30" customHeight="1" thickTop="1" thickBot="1">
      <c r="A17" s="62" t="s">
        <v>14</v>
      </c>
      <c r="B17" s="15">
        <v>3</v>
      </c>
      <c r="C17" s="15" t="s">
        <v>0</v>
      </c>
      <c r="D17" s="15" t="s">
        <v>0</v>
      </c>
      <c r="E17" s="63" t="s">
        <v>0</v>
      </c>
      <c r="F17" s="8"/>
    </row>
    <row r="18" spans="1:9" ht="30" customHeight="1" thickTop="1" thickBot="1">
      <c r="A18" s="62" t="s">
        <v>15</v>
      </c>
      <c r="B18" s="15">
        <v>1</v>
      </c>
      <c r="C18" s="15" t="s">
        <v>0</v>
      </c>
      <c r="D18" s="15" t="s">
        <v>0</v>
      </c>
      <c r="E18" s="63" t="s">
        <v>0</v>
      </c>
      <c r="F18" s="43"/>
    </row>
    <row r="19" spans="1:9" ht="30" customHeight="1" thickTop="1" thickBot="1">
      <c r="A19" s="62" t="s">
        <v>26</v>
      </c>
      <c r="B19" s="15">
        <v>2</v>
      </c>
      <c r="C19" s="15" t="s">
        <v>0</v>
      </c>
      <c r="D19" s="15" t="s">
        <v>0</v>
      </c>
      <c r="E19" s="63" t="s">
        <v>0</v>
      </c>
      <c r="F19" s="9"/>
    </row>
    <row r="20" spans="1:9" ht="30" customHeight="1" thickTop="1" thickBot="1">
      <c r="A20" s="62" t="s">
        <v>27</v>
      </c>
      <c r="B20" s="15">
        <v>2</v>
      </c>
      <c r="C20" s="15" t="s">
        <v>0</v>
      </c>
      <c r="D20" s="15" t="s">
        <v>0</v>
      </c>
      <c r="E20" s="63" t="s">
        <v>0</v>
      </c>
      <c r="G20" s="46"/>
      <c r="H20" s="46"/>
      <c r="I20" s="46"/>
    </row>
    <row r="21" spans="1:9" ht="30" customHeight="1" thickTop="1" thickBot="1">
      <c r="A21" s="62" t="s">
        <v>18</v>
      </c>
      <c r="B21" s="15">
        <v>1</v>
      </c>
      <c r="C21" s="15" t="s">
        <v>0</v>
      </c>
      <c r="D21" s="15" t="s">
        <v>0</v>
      </c>
      <c r="E21" s="63" t="s">
        <v>0</v>
      </c>
      <c r="G21" s="46"/>
      <c r="H21" s="46"/>
      <c r="I21" s="46"/>
    </row>
    <row r="22" spans="1:9" ht="30" customHeight="1" thickTop="1" thickBot="1">
      <c r="A22" s="62" t="s">
        <v>19</v>
      </c>
      <c r="B22" s="15">
        <v>2</v>
      </c>
      <c r="C22" s="15" t="s">
        <v>0</v>
      </c>
      <c r="D22" s="15" t="s">
        <v>0</v>
      </c>
      <c r="E22" s="63" t="s">
        <v>0</v>
      </c>
      <c r="G22" s="46"/>
      <c r="H22" s="46"/>
      <c r="I22" s="46"/>
    </row>
    <row r="23" spans="1:9" ht="30" customHeight="1" thickTop="1" thickBot="1">
      <c r="A23" s="62" t="s">
        <v>20</v>
      </c>
      <c r="B23" s="15">
        <v>3</v>
      </c>
      <c r="C23" s="15" t="s">
        <v>0</v>
      </c>
      <c r="D23" s="15" t="s">
        <v>0</v>
      </c>
      <c r="E23" s="63" t="s">
        <v>0</v>
      </c>
    </row>
    <row r="24" spans="1:9" ht="30" customHeight="1" thickTop="1" thickBot="1">
      <c r="A24" s="62" t="s">
        <v>28</v>
      </c>
      <c r="B24" s="15">
        <v>1</v>
      </c>
      <c r="C24" s="15" t="s">
        <v>0</v>
      </c>
      <c r="D24" s="15" t="s">
        <v>0</v>
      </c>
      <c r="E24" s="63" t="s">
        <v>0</v>
      </c>
    </row>
    <row r="25" spans="1:9" ht="30" customHeight="1" thickTop="1" thickBot="1">
      <c r="A25" s="62" t="s">
        <v>29</v>
      </c>
      <c r="B25" s="15">
        <v>3</v>
      </c>
      <c r="C25" s="15" t="s">
        <v>0</v>
      </c>
      <c r="D25" s="15" t="s">
        <v>0</v>
      </c>
      <c r="E25" s="63" t="s">
        <v>0</v>
      </c>
    </row>
    <row r="26" spans="1:9" ht="30" customHeight="1" thickTop="1" thickBot="1">
      <c r="A26" s="62" t="s">
        <v>30</v>
      </c>
      <c r="B26" s="15">
        <v>0</v>
      </c>
      <c r="C26" s="15">
        <v>1</v>
      </c>
      <c r="D26" s="44">
        <v>0</v>
      </c>
      <c r="E26" s="64">
        <v>2</v>
      </c>
    </row>
    <row r="27" spans="1:9" ht="30" customHeight="1" thickTop="1" thickBot="1">
      <c r="A27" s="62" t="s">
        <v>31</v>
      </c>
      <c r="B27" s="15">
        <v>2</v>
      </c>
      <c r="C27" s="15">
        <v>5</v>
      </c>
      <c r="D27" s="44">
        <v>1</v>
      </c>
      <c r="E27" s="64">
        <v>1</v>
      </c>
    </row>
    <row r="28" spans="1:9" ht="30" customHeight="1" thickTop="1" thickBot="1">
      <c r="A28" s="62" t="s">
        <v>32</v>
      </c>
      <c r="B28" s="15">
        <v>1</v>
      </c>
      <c r="C28" s="15">
        <v>4</v>
      </c>
      <c r="D28" s="44">
        <v>0</v>
      </c>
      <c r="E28" s="64">
        <v>8</v>
      </c>
    </row>
    <row r="29" spans="1:9" ht="30" customHeight="1" thickTop="1" thickBot="1">
      <c r="A29" s="62" t="s">
        <v>33</v>
      </c>
      <c r="B29" s="15">
        <v>1</v>
      </c>
      <c r="C29" s="15">
        <v>2</v>
      </c>
      <c r="D29" s="44">
        <v>2</v>
      </c>
      <c r="E29" s="64">
        <v>15</v>
      </c>
    </row>
    <row r="30" spans="1:9" ht="30" customHeight="1" thickTop="1" thickBot="1">
      <c r="A30" s="62" t="s">
        <v>34</v>
      </c>
      <c r="B30" s="15">
        <v>0</v>
      </c>
      <c r="C30" s="15">
        <v>7</v>
      </c>
      <c r="D30" s="44">
        <v>3</v>
      </c>
      <c r="E30" s="64">
        <v>16</v>
      </c>
    </row>
    <row r="31" spans="1:9" ht="30" customHeight="1" thickTop="1" thickBot="1">
      <c r="A31" s="62" t="s">
        <v>35</v>
      </c>
      <c r="B31" s="44">
        <v>4</v>
      </c>
      <c r="C31" s="44">
        <v>8</v>
      </c>
      <c r="D31" s="44">
        <v>3</v>
      </c>
      <c r="E31" s="64">
        <v>39</v>
      </c>
    </row>
    <row r="32" spans="1:9" ht="30" customHeight="1" thickTop="1" thickBot="1">
      <c r="A32" s="62" t="s">
        <v>36</v>
      </c>
      <c r="B32" s="44">
        <v>3</v>
      </c>
      <c r="C32" s="44">
        <v>8</v>
      </c>
      <c r="D32" s="44">
        <v>4</v>
      </c>
      <c r="E32" s="64">
        <v>36</v>
      </c>
    </row>
    <row r="33" spans="1:5" ht="30" customHeight="1" thickTop="1" thickBot="1">
      <c r="A33" s="62" t="s">
        <v>37</v>
      </c>
      <c r="B33" s="44">
        <v>7</v>
      </c>
      <c r="C33" s="44">
        <v>5</v>
      </c>
      <c r="D33" s="44">
        <v>10</v>
      </c>
      <c r="E33" s="64">
        <v>71</v>
      </c>
    </row>
    <row r="34" spans="1:5" ht="30" customHeight="1" thickTop="1" thickBot="1">
      <c r="A34" s="62" t="s">
        <v>38</v>
      </c>
      <c r="B34" s="44">
        <v>2</v>
      </c>
      <c r="C34" s="44">
        <v>4</v>
      </c>
      <c r="D34" s="44">
        <v>6</v>
      </c>
      <c r="E34" s="64">
        <v>62</v>
      </c>
    </row>
    <row r="35" spans="1:5" ht="30" customHeight="1" thickTop="1" thickBot="1">
      <c r="A35" s="62" t="s">
        <v>39</v>
      </c>
      <c r="B35" s="44">
        <v>3</v>
      </c>
      <c r="C35" s="44">
        <v>6</v>
      </c>
      <c r="D35" s="44">
        <v>10</v>
      </c>
      <c r="E35" s="64">
        <v>70</v>
      </c>
    </row>
    <row r="36" spans="1:5" ht="30" customHeight="1" thickTop="1" thickBot="1">
      <c r="A36" s="65" t="s">
        <v>40</v>
      </c>
      <c r="B36" s="59">
        <v>3</v>
      </c>
      <c r="C36" s="59">
        <v>9</v>
      </c>
      <c r="D36" s="59">
        <v>5</v>
      </c>
      <c r="E36" s="66">
        <v>61</v>
      </c>
    </row>
    <row r="37" spans="1:5" ht="30" customHeight="1" thickTop="1" thickBot="1">
      <c r="A37" s="78" t="s">
        <v>51</v>
      </c>
      <c r="B37" s="44">
        <v>7</v>
      </c>
      <c r="C37" s="44">
        <v>4</v>
      </c>
      <c r="D37" s="44">
        <v>20</v>
      </c>
      <c r="E37" s="64">
        <v>79</v>
      </c>
    </row>
    <row r="38" spans="1:5" ht="27" thickTop="1" thickBot="1">
      <c r="A38" s="57" t="s">
        <v>52</v>
      </c>
      <c r="B38" s="59">
        <v>2</v>
      </c>
      <c r="C38" s="59">
        <v>5</v>
      </c>
      <c r="D38" s="59">
        <v>6</v>
      </c>
      <c r="E38" s="66">
        <v>61</v>
      </c>
    </row>
    <row r="39" spans="1:5" ht="27" thickTop="1" thickBot="1">
      <c r="A39" s="57" t="s">
        <v>54</v>
      </c>
      <c r="B39" s="59">
        <v>2</v>
      </c>
      <c r="C39" s="59">
        <v>4</v>
      </c>
      <c r="D39" s="59">
        <v>18</v>
      </c>
      <c r="E39" s="66">
        <v>45</v>
      </c>
    </row>
    <row r="40" spans="1:5" ht="27" thickTop="1" thickBot="1">
      <c r="A40" s="65" t="s">
        <v>55</v>
      </c>
      <c r="B40" s="59">
        <v>0</v>
      </c>
      <c r="C40" s="59">
        <v>5</v>
      </c>
      <c r="D40" s="59">
        <v>4</v>
      </c>
      <c r="E40" s="66">
        <v>41</v>
      </c>
    </row>
    <row r="41" spans="1:5" ht="30" customHeight="1" thickTop="1" thickBot="1">
      <c r="A41" s="62" t="s">
        <v>56</v>
      </c>
      <c r="B41" s="81">
        <v>4</v>
      </c>
      <c r="C41" s="81">
        <v>12</v>
      </c>
      <c r="D41" s="59">
        <v>8</v>
      </c>
      <c r="E41" s="82">
        <v>43</v>
      </c>
    </row>
    <row r="42" spans="1:5" ht="30" customHeight="1" thickTop="1" thickBot="1">
      <c r="A42" s="65" t="s">
        <v>57</v>
      </c>
      <c r="B42" s="59">
        <v>4</v>
      </c>
      <c r="C42" s="59">
        <v>7</v>
      </c>
      <c r="D42" s="59">
        <v>9</v>
      </c>
      <c r="E42" s="59">
        <v>34</v>
      </c>
    </row>
    <row r="43" spans="1:5" ht="30" customHeight="1" thickTop="1" thickBot="1">
      <c r="A43" s="65" t="s">
        <v>58</v>
      </c>
      <c r="B43" s="59">
        <v>4</v>
      </c>
      <c r="C43" s="59">
        <v>15</v>
      </c>
      <c r="D43" s="59">
        <v>10</v>
      </c>
      <c r="E43" s="66">
        <v>36</v>
      </c>
    </row>
    <row r="44" spans="1:5" ht="30" customHeight="1" thickTop="1" thickBot="1">
      <c r="A44" s="65" t="s">
        <v>60</v>
      </c>
      <c r="B44" s="59">
        <v>4</v>
      </c>
      <c r="C44" s="59">
        <v>14</v>
      </c>
      <c r="D44" s="59">
        <v>8</v>
      </c>
      <c r="E44" s="66">
        <v>31</v>
      </c>
    </row>
    <row r="45" spans="1:5" ht="30" customHeight="1" thickTop="1" thickBot="1">
      <c r="A45" s="65" t="s">
        <v>61</v>
      </c>
      <c r="B45" s="59">
        <v>4</v>
      </c>
      <c r="C45" s="59">
        <v>20</v>
      </c>
      <c r="D45" s="59">
        <v>17</v>
      </c>
      <c r="E45" s="66">
        <v>28</v>
      </c>
    </row>
    <row r="46" spans="1:5" ht="30" customHeight="1" thickTop="1" thickBot="1">
      <c r="A46" s="65" t="s">
        <v>64</v>
      </c>
      <c r="B46" s="59">
        <v>5</v>
      </c>
      <c r="C46" s="59">
        <v>16</v>
      </c>
      <c r="D46" s="59">
        <v>9</v>
      </c>
      <c r="E46" s="66">
        <v>21</v>
      </c>
    </row>
    <row r="47" spans="1:5" ht="30" customHeight="1" thickTop="1" thickBot="1">
      <c r="A47" s="85" t="s">
        <v>65</v>
      </c>
      <c r="B47" s="59">
        <v>3</v>
      </c>
      <c r="C47" s="59">
        <v>19</v>
      </c>
      <c r="D47" s="59">
        <v>6</v>
      </c>
      <c r="E47" s="66">
        <v>32</v>
      </c>
    </row>
    <row r="48" spans="1:5" ht="30" customHeight="1" thickTop="1" thickBot="1">
      <c r="A48" s="65" t="s">
        <v>144</v>
      </c>
      <c r="B48" s="81">
        <v>4</v>
      </c>
      <c r="C48" s="81">
        <v>16</v>
      </c>
      <c r="D48" s="59">
        <v>1</v>
      </c>
      <c r="E48" s="66">
        <v>19</v>
      </c>
    </row>
    <row r="49" spans="1:5" ht="30" customHeight="1" thickTop="1">
      <c r="A49" s="65" t="s">
        <v>148</v>
      </c>
      <c r="B49" s="59">
        <v>4</v>
      </c>
      <c r="C49" s="59">
        <v>17</v>
      </c>
      <c r="D49" s="59">
        <v>4</v>
      </c>
      <c r="E49" s="66">
        <v>28</v>
      </c>
    </row>
    <row r="50" spans="1:5" ht="30" customHeight="1">
      <c r="A50" s="36" t="s">
        <v>41</v>
      </c>
      <c r="E50" s="77" t="s">
        <v>42</v>
      </c>
    </row>
    <row r="51" spans="1:5" ht="15"/>
    <row r="52" spans="1:5" ht="15"/>
    <row r="53" spans="1:5" ht="39.75" customHeight="1"/>
    <row r="54" spans="1:5" ht="15" customHeight="1"/>
  </sheetData>
  <protectedRanges>
    <protectedRange sqref="D31:E31 D33:E37" name="table 1_2"/>
    <protectedRange sqref="B31:C31 B33:C37" name="table 1_2_1"/>
    <protectedRange sqref="B32:E32" name="طروحات جدول 1"/>
    <protectedRange sqref="B41:C41 E41" name="طروحات جدول 3_1"/>
    <protectedRange sqref="B48:C49" name="table5_1"/>
  </protectedRanges>
  <mergeCells count="1">
    <mergeCell ref="B5:E5"/>
  </mergeCells>
  <phoneticPr fontId="65" type="noConversion"/>
  <hyperlinks>
    <hyperlink ref="B4:D4" location="Main!G8" display="العودة للصفحة الرئيسية" xr:uid="{80AEAF05-B8E7-4863-BED6-3037CCF268E1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pageSetUpPr autoPageBreaks="0"/>
  </sheetPr>
  <dimension ref="A1:J58"/>
  <sheetViews>
    <sheetView showGridLines="0" rightToLeft="1" zoomScale="113" zoomScaleNormal="113" workbookViewId="0">
      <pane ySplit="7" topLeftCell="A51" activePane="bottomLeft" state="frozen"/>
      <selection pane="bottomLeft" activeCell="B51" sqref="B51:D54"/>
    </sheetView>
  </sheetViews>
  <sheetFormatPr defaultColWidth="9.140625" defaultRowHeight="18" customHeight="1"/>
  <cols>
    <col min="1" max="1" width="21.42578125" style="35" customWidth="1"/>
    <col min="2" max="3" width="15.85546875" style="35" customWidth="1"/>
    <col min="4" max="4" width="21" style="35" customWidth="1"/>
    <col min="5" max="16384" width="9.140625" style="35"/>
  </cols>
  <sheetData>
    <row r="1" spans="1:4" ht="18" customHeight="1">
      <c r="B1" s="12"/>
      <c r="C1" s="12"/>
      <c r="D1" s="12"/>
    </row>
    <row r="2" spans="1:4" ht="18" customHeight="1">
      <c r="A2" s="13"/>
      <c r="B2" s="13"/>
      <c r="C2" s="13"/>
      <c r="D2" s="13"/>
    </row>
    <row r="3" spans="1:4" ht="18" customHeight="1">
      <c r="A3" s="13"/>
      <c r="B3" s="13"/>
      <c r="C3" s="13"/>
      <c r="D3" s="13"/>
    </row>
    <row r="4" spans="1:4" ht="54" customHeight="1">
      <c r="A4"/>
      <c r="B4"/>
      <c r="C4"/>
    </row>
    <row r="5" spans="1:4" ht="76.5" customHeight="1">
      <c r="B5" s="126" t="s">
        <v>95</v>
      </c>
      <c r="C5" s="126"/>
      <c r="D5" s="126"/>
    </row>
    <row r="6" spans="1:4" ht="39" hidden="1" customHeight="1">
      <c r="B6" s="49"/>
      <c r="C6" s="49"/>
      <c r="D6" s="49"/>
    </row>
    <row r="7" spans="1:4" ht="114.95" customHeight="1" thickBot="1">
      <c r="A7" s="56" t="s">
        <v>43</v>
      </c>
      <c r="B7" s="71" t="s">
        <v>107</v>
      </c>
      <c r="C7" s="71" t="s">
        <v>110</v>
      </c>
      <c r="D7" s="71" t="s">
        <v>111</v>
      </c>
    </row>
    <row r="8" spans="1:4" ht="30" customHeight="1" thickTop="1" thickBot="1">
      <c r="A8" s="62" t="s">
        <v>2</v>
      </c>
      <c r="B8" s="47">
        <v>32</v>
      </c>
      <c r="C8" s="47">
        <v>16</v>
      </c>
      <c r="D8" s="45">
        <v>4127.93</v>
      </c>
    </row>
    <row r="9" spans="1:4" ht="30" customHeight="1" thickTop="1" thickBot="1">
      <c r="A9" s="62" t="s">
        <v>3</v>
      </c>
      <c r="B9" s="47">
        <v>29</v>
      </c>
      <c r="C9" s="47">
        <v>19</v>
      </c>
      <c r="D9" s="45">
        <v>2836.99</v>
      </c>
    </row>
    <row r="10" spans="1:4" ht="30" customHeight="1" thickTop="1" thickBot="1">
      <c r="A10" s="62" t="s">
        <v>4</v>
      </c>
      <c r="B10" s="47">
        <v>28</v>
      </c>
      <c r="C10" s="47">
        <v>32</v>
      </c>
      <c r="D10" s="45">
        <v>1727.65</v>
      </c>
    </row>
    <row r="11" spans="1:4" ht="30" customHeight="1" thickTop="1" thickBot="1">
      <c r="A11" s="62" t="s">
        <v>5</v>
      </c>
      <c r="B11" s="47">
        <v>32</v>
      </c>
      <c r="C11" s="47">
        <v>16</v>
      </c>
      <c r="D11" s="45">
        <v>1253.25</v>
      </c>
    </row>
    <row r="12" spans="1:4" ht="30" customHeight="1" thickTop="1" thickBot="1">
      <c r="A12" s="62" t="s">
        <v>21</v>
      </c>
      <c r="B12" s="47">
        <v>41</v>
      </c>
      <c r="C12" s="47">
        <v>21</v>
      </c>
      <c r="D12" s="45">
        <v>880.04</v>
      </c>
    </row>
    <row r="13" spans="1:4" ht="30" customHeight="1" thickTop="1" thickBot="1">
      <c r="A13" s="62" t="s">
        <v>6</v>
      </c>
      <c r="B13" s="47">
        <v>17</v>
      </c>
      <c r="C13" s="47">
        <v>4</v>
      </c>
      <c r="D13" s="45">
        <v>4.8</v>
      </c>
    </row>
    <row r="14" spans="1:4" ht="30" customHeight="1" thickTop="1" thickBot="1">
      <c r="A14" s="62" t="s">
        <v>7</v>
      </c>
      <c r="B14" s="47">
        <v>72</v>
      </c>
      <c r="C14" s="47">
        <v>8</v>
      </c>
      <c r="D14" s="45">
        <v>1632.8</v>
      </c>
    </row>
    <row r="15" spans="1:4" ht="30" customHeight="1" thickTop="1" thickBot="1">
      <c r="A15" s="62" t="s">
        <v>8</v>
      </c>
      <c r="B15" s="47">
        <v>41</v>
      </c>
      <c r="C15" s="47">
        <v>13</v>
      </c>
      <c r="D15" s="45">
        <v>230.346</v>
      </c>
    </row>
    <row r="16" spans="1:4" ht="30" customHeight="1" thickTop="1" thickBot="1">
      <c r="A16" s="62" t="s">
        <v>9</v>
      </c>
      <c r="B16" s="47">
        <v>29</v>
      </c>
      <c r="C16" s="47">
        <v>9</v>
      </c>
      <c r="D16" s="45">
        <v>2208.3000000000002</v>
      </c>
    </row>
    <row r="17" spans="1:5" ht="30" customHeight="1" thickTop="1" thickBot="1">
      <c r="A17" s="62" t="s">
        <v>10</v>
      </c>
      <c r="B17" s="47">
        <v>28</v>
      </c>
      <c r="C17" s="47">
        <v>25</v>
      </c>
      <c r="D17" s="45">
        <v>318.33</v>
      </c>
    </row>
    <row r="18" spans="1:5" ht="30" customHeight="1" thickTop="1" thickBot="1">
      <c r="A18" s="62" t="s">
        <v>11</v>
      </c>
      <c r="B18" s="47">
        <v>60</v>
      </c>
      <c r="C18" s="47">
        <v>11</v>
      </c>
      <c r="D18" s="45">
        <v>787.49891223999998</v>
      </c>
    </row>
    <row r="19" spans="1:5" ht="30" customHeight="1" thickTop="1" thickBot="1">
      <c r="A19" s="62" t="s">
        <v>22</v>
      </c>
      <c r="B19" s="47">
        <v>45</v>
      </c>
      <c r="C19" s="47">
        <v>27</v>
      </c>
      <c r="D19" s="45">
        <v>1714.191</v>
      </c>
    </row>
    <row r="20" spans="1:5" ht="30" customHeight="1" thickTop="1" thickBot="1">
      <c r="A20" s="62" t="s">
        <v>118</v>
      </c>
      <c r="B20" s="47">
        <v>26</v>
      </c>
      <c r="C20" s="47">
        <v>20</v>
      </c>
      <c r="D20" s="73">
        <v>786.09</v>
      </c>
    </row>
    <row r="21" spans="1:5" ht="30" customHeight="1" thickTop="1" thickBot="1">
      <c r="A21" s="62" t="s">
        <v>13</v>
      </c>
      <c r="B21" s="47">
        <v>39</v>
      </c>
      <c r="C21" s="47">
        <v>18</v>
      </c>
      <c r="D21" s="45">
        <v>222</v>
      </c>
    </row>
    <row r="22" spans="1:5" ht="30" customHeight="1" thickTop="1" thickBot="1">
      <c r="A22" s="62" t="s">
        <v>14</v>
      </c>
      <c r="B22" s="47">
        <v>45</v>
      </c>
      <c r="C22" s="47">
        <v>15</v>
      </c>
      <c r="D22" s="45">
        <v>1276</v>
      </c>
    </row>
    <row r="23" spans="1:5" ht="30" customHeight="1" thickTop="1" thickBot="1">
      <c r="A23" s="62" t="s">
        <v>25</v>
      </c>
      <c r="B23" s="47">
        <v>48</v>
      </c>
      <c r="C23" s="47">
        <v>24</v>
      </c>
      <c r="D23" s="45">
        <v>2509</v>
      </c>
      <c r="E23" s="25"/>
    </row>
    <row r="24" spans="1:5" ht="30" customHeight="1" thickTop="1" thickBot="1">
      <c r="A24" s="62" t="s">
        <v>26</v>
      </c>
      <c r="B24" s="47">
        <v>24</v>
      </c>
      <c r="C24" s="47">
        <v>23</v>
      </c>
      <c r="D24" s="45">
        <v>354</v>
      </c>
      <c r="E24" s="46"/>
    </row>
    <row r="25" spans="1:5" ht="30" customHeight="1" thickTop="1" thickBot="1">
      <c r="A25" s="62" t="s">
        <v>27</v>
      </c>
      <c r="B25" s="47">
        <v>19</v>
      </c>
      <c r="C25" s="47">
        <v>30</v>
      </c>
      <c r="D25" s="45">
        <v>2838</v>
      </c>
    </row>
    <row r="26" spans="1:5" ht="30" customHeight="1" thickTop="1" thickBot="1">
      <c r="A26" s="62" t="s">
        <v>18</v>
      </c>
      <c r="B26" s="47">
        <v>39</v>
      </c>
      <c r="C26" s="47">
        <v>14</v>
      </c>
      <c r="D26" s="45">
        <v>406</v>
      </c>
    </row>
    <row r="27" spans="1:5" ht="30" customHeight="1" thickTop="1" thickBot="1">
      <c r="A27" s="62" t="s">
        <v>19</v>
      </c>
      <c r="B27" s="44">
        <v>40</v>
      </c>
      <c r="C27" s="44">
        <v>20</v>
      </c>
      <c r="D27" s="45">
        <v>507.4</v>
      </c>
    </row>
    <row r="28" spans="1:5" ht="30" customHeight="1" thickTop="1" thickBot="1">
      <c r="A28" s="62" t="s">
        <v>20</v>
      </c>
      <c r="B28" s="44">
        <v>30</v>
      </c>
      <c r="C28" s="44">
        <v>13</v>
      </c>
      <c r="D28" s="45">
        <v>1089.998</v>
      </c>
    </row>
    <row r="29" spans="1:5" ht="30" customHeight="1" thickTop="1" thickBot="1">
      <c r="A29" s="62" t="s">
        <v>28</v>
      </c>
      <c r="B29" s="44">
        <v>32</v>
      </c>
      <c r="C29" s="44">
        <v>10</v>
      </c>
      <c r="D29" s="45">
        <v>964.62</v>
      </c>
    </row>
    <row r="30" spans="1:5" ht="30" customHeight="1" thickTop="1" thickBot="1">
      <c r="A30" s="62" t="s">
        <v>29</v>
      </c>
      <c r="B30" s="44">
        <v>39</v>
      </c>
      <c r="C30" s="44">
        <v>22</v>
      </c>
      <c r="D30" s="45">
        <v>1946</v>
      </c>
    </row>
    <row r="31" spans="1:5" ht="30" customHeight="1" thickTop="1" thickBot="1">
      <c r="A31" s="62" t="s">
        <v>30</v>
      </c>
      <c r="B31" s="44">
        <v>36</v>
      </c>
      <c r="C31" s="44">
        <v>7</v>
      </c>
      <c r="D31" s="45">
        <v>644.98</v>
      </c>
    </row>
    <row r="32" spans="1:5" ht="30" customHeight="1" thickTop="1" thickBot="1">
      <c r="A32" s="62" t="s">
        <v>31</v>
      </c>
      <c r="B32" s="44">
        <v>29</v>
      </c>
      <c r="C32" s="44">
        <v>10</v>
      </c>
      <c r="D32" s="45">
        <v>1470</v>
      </c>
    </row>
    <row r="33" spans="1:6" ht="30" customHeight="1" thickTop="1" thickBot="1">
      <c r="A33" s="62" t="s">
        <v>32</v>
      </c>
      <c r="B33" s="44">
        <v>42</v>
      </c>
      <c r="C33" s="44">
        <v>2</v>
      </c>
      <c r="D33" s="45">
        <v>252.4</v>
      </c>
    </row>
    <row r="34" spans="1:6" ht="30" customHeight="1" thickTop="1" thickBot="1">
      <c r="A34" s="62" t="s">
        <v>33</v>
      </c>
      <c r="B34" s="44">
        <v>61</v>
      </c>
      <c r="C34" s="44">
        <v>69</v>
      </c>
      <c r="D34" s="45">
        <v>4927</v>
      </c>
    </row>
    <row r="35" spans="1:6" ht="30" customHeight="1" thickTop="1" thickBot="1">
      <c r="A35" s="62" t="s">
        <v>34</v>
      </c>
      <c r="B35" s="44">
        <v>34</v>
      </c>
      <c r="C35" s="44">
        <v>20</v>
      </c>
      <c r="D35" s="45">
        <v>5012</v>
      </c>
    </row>
    <row r="36" spans="1:6" ht="30" customHeight="1" thickTop="1" thickBot="1">
      <c r="A36" s="62" t="s">
        <v>35</v>
      </c>
      <c r="B36" s="44">
        <v>21</v>
      </c>
      <c r="C36" s="44">
        <v>12</v>
      </c>
      <c r="D36" s="45">
        <v>1294</v>
      </c>
    </row>
    <row r="37" spans="1:6" ht="30" customHeight="1" thickTop="1" thickBot="1">
      <c r="A37" s="62" t="s">
        <v>36</v>
      </c>
      <c r="B37" s="44">
        <v>14</v>
      </c>
      <c r="C37" s="44">
        <v>16</v>
      </c>
      <c r="D37" s="45">
        <v>1469</v>
      </c>
    </row>
    <row r="38" spans="1:6" ht="30" customHeight="1" thickTop="1" thickBot="1">
      <c r="A38" s="62" t="s">
        <v>37</v>
      </c>
      <c r="B38" s="44">
        <v>17</v>
      </c>
      <c r="C38" s="44">
        <v>34</v>
      </c>
      <c r="D38" s="45">
        <v>3815</v>
      </c>
    </row>
    <row r="39" spans="1:6" ht="30" customHeight="1" thickTop="1" thickBot="1">
      <c r="A39" s="62" t="s">
        <v>38</v>
      </c>
      <c r="B39" s="44">
        <v>9</v>
      </c>
      <c r="C39" s="44">
        <v>20</v>
      </c>
      <c r="D39" s="45">
        <v>2718</v>
      </c>
    </row>
    <row r="40" spans="1:6" ht="30" customHeight="1" thickTop="1" thickBot="1">
      <c r="A40" s="62" t="s">
        <v>39</v>
      </c>
      <c r="B40" s="44">
        <v>16</v>
      </c>
      <c r="C40" s="44">
        <v>14</v>
      </c>
      <c r="D40" s="45">
        <v>4239</v>
      </c>
    </row>
    <row r="41" spans="1:6" ht="30" customHeight="1" thickTop="1" thickBot="1">
      <c r="A41" s="65" t="s">
        <v>40</v>
      </c>
      <c r="B41" s="59">
        <v>13</v>
      </c>
      <c r="C41" s="59">
        <v>11</v>
      </c>
      <c r="D41" s="60">
        <v>7632</v>
      </c>
    </row>
    <row r="42" spans="1:6" ht="27" thickTop="1" thickBot="1">
      <c r="A42" s="65" t="s">
        <v>51</v>
      </c>
      <c r="B42" s="44">
        <v>19</v>
      </c>
      <c r="C42" s="44">
        <v>9</v>
      </c>
      <c r="D42" s="45">
        <v>1203</v>
      </c>
      <c r="F42" s="27"/>
    </row>
    <row r="43" spans="1:6" ht="27" thickTop="1" thickBot="1">
      <c r="A43" s="65" t="s">
        <v>52</v>
      </c>
      <c r="B43" s="59">
        <v>11</v>
      </c>
      <c r="C43" s="59">
        <v>12</v>
      </c>
      <c r="D43" s="60">
        <v>1317</v>
      </c>
    </row>
    <row r="44" spans="1:6" ht="27" thickTop="1" thickBot="1">
      <c r="A44" s="62" t="s">
        <v>54</v>
      </c>
      <c r="B44" s="59">
        <v>7</v>
      </c>
      <c r="C44" s="59">
        <v>8</v>
      </c>
      <c r="D44" s="60">
        <v>502.80115945</v>
      </c>
    </row>
    <row r="45" spans="1:6" ht="27" thickTop="1" thickBot="1">
      <c r="A45" s="65" t="s">
        <v>55</v>
      </c>
      <c r="B45" s="59">
        <v>10</v>
      </c>
      <c r="C45" s="59">
        <v>3</v>
      </c>
      <c r="D45" s="60">
        <v>166.7</v>
      </c>
    </row>
    <row r="46" spans="1:6" ht="27" thickTop="1" thickBot="1">
      <c r="A46" s="62" t="s">
        <v>56</v>
      </c>
      <c r="B46" s="44">
        <v>7</v>
      </c>
      <c r="C46" s="44">
        <v>16</v>
      </c>
      <c r="D46" s="45">
        <v>1996.2</v>
      </c>
    </row>
    <row r="47" spans="1:6" ht="27" thickTop="1" thickBot="1">
      <c r="A47" s="65" t="s">
        <v>57</v>
      </c>
      <c r="B47" s="59">
        <v>8</v>
      </c>
      <c r="C47" s="59">
        <v>8</v>
      </c>
      <c r="D47" s="60">
        <v>963.47579299999995</v>
      </c>
    </row>
    <row r="48" spans="1:6" ht="28.5" customHeight="1" thickTop="1" thickBot="1">
      <c r="A48" s="65" t="s">
        <v>58</v>
      </c>
      <c r="B48" s="59">
        <v>12</v>
      </c>
      <c r="C48" s="59">
        <v>6</v>
      </c>
      <c r="D48" s="60">
        <v>348.4</v>
      </c>
    </row>
    <row r="49" spans="1:10" ht="28.5" customHeight="1" thickTop="1" thickBot="1">
      <c r="A49" s="65" t="s">
        <v>60</v>
      </c>
      <c r="B49" s="59">
        <v>11</v>
      </c>
      <c r="C49" s="59">
        <v>1</v>
      </c>
      <c r="D49" s="60">
        <v>17.59</v>
      </c>
    </row>
    <row r="50" spans="1:10" ht="28.5" customHeight="1" thickTop="1" thickBot="1">
      <c r="A50" s="65" t="s">
        <v>61</v>
      </c>
      <c r="B50" s="59">
        <v>16</v>
      </c>
      <c r="C50" s="59">
        <v>7</v>
      </c>
      <c r="D50" s="60">
        <v>2713.65</v>
      </c>
    </row>
    <row r="51" spans="1:10" ht="28.5" customHeight="1" thickTop="1" thickBot="1">
      <c r="A51" s="65" t="s">
        <v>64</v>
      </c>
      <c r="B51" s="59">
        <v>10</v>
      </c>
      <c r="C51" s="59">
        <v>6</v>
      </c>
      <c r="D51" s="60">
        <v>589.25</v>
      </c>
    </row>
    <row r="52" spans="1:10" ht="28.5" customHeight="1" thickTop="1" thickBot="1">
      <c r="A52" s="85" t="s">
        <v>65</v>
      </c>
      <c r="B52" s="59">
        <v>3</v>
      </c>
      <c r="C52" s="59">
        <v>4</v>
      </c>
      <c r="D52" s="60">
        <v>600.49</v>
      </c>
    </row>
    <row r="53" spans="1:10" ht="27" thickTop="1" thickBot="1">
      <c r="A53" s="65" t="s">
        <v>144</v>
      </c>
      <c r="B53" s="107">
        <v>11</v>
      </c>
      <c r="C53" s="107">
        <v>5</v>
      </c>
      <c r="D53" s="108">
        <v>935.44</v>
      </c>
    </row>
    <row r="54" spans="1:10" ht="18" customHeight="1" thickTop="1" thickBot="1">
      <c r="A54" s="65" t="s">
        <v>148</v>
      </c>
      <c r="B54" s="59">
        <v>12</v>
      </c>
      <c r="C54" s="59">
        <v>8</v>
      </c>
      <c r="D54" s="60">
        <v>5833.62</v>
      </c>
      <c r="E54" s="26"/>
    </row>
    <row r="55" spans="1:10" ht="18" customHeight="1" thickBot="1">
      <c r="A55" s="23" t="s">
        <v>108</v>
      </c>
      <c r="J55" s="26" t="s">
        <v>109</v>
      </c>
    </row>
    <row r="56" spans="1:10" ht="18" customHeight="1" thickBot="1">
      <c r="A56" s="23" t="s">
        <v>113</v>
      </c>
      <c r="J56" s="26" t="s">
        <v>112</v>
      </c>
    </row>
    <row r="57" spans="1:10" ht="18" customHeight="1">
      <c r="A57" s="28" t="s">
        <v>114</v>
      </c>
      <c r="B57" s="8"/>
      <c r="C57" s="8"/>
      <c r="D57" s="8"/>
      <c r="J57" s="29" t="s">
        <v>115</v>
      </c>
    </row>
    <row r="58" spans="1:10" ht="18" customHeight="1">
      <c r="A58" s="30" t="s">
        <v>116</v>
      </c>
      <c r="B58" s="8"/>
      <c r="C58" s="8"/>
      <c r="D58" s="8"/>
      <c r="J58" s="18" t="s">
        <v>117</v>
      </c>
    </row>
  </sheetData>
  <protectedRanges>
    <protectedRange sqref="D24 B23:D23" name="Range10"/>
    <protectedRange sqref="B24:C36 B38:C42" name="table 2"/>
    <protectedRange sqref="D38:D42 D25:D36" name="table 2_2"/>
    <protectedRange sqref="B37:D37" name="طروحات جدول 2"/>
    <protectedRange sqref="B53:D53" name="table6"/>
  </protectedRanges>
  <mergeCells count="1">
    <mergeCell ref="B5:D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DD76-1817-46D6-8F85-C780B023C39F}">
  <sheetPr>
    <pageSetUpPr autoPageBreaks="0"/>
  </sheetPr>
  <dimension ref="A1:O62"/>
  <sheetViews>
    <sheetView showGridLines="0" rightToLeft="1" zoomScale="85" zoomScaleNormal="85" workbookViewId="0">
      <pane ySplit="6" topLeftCell="A49" activePane="bottomLeft" state="frozen"/>
      <selection pane="bottomLeft" activeCell="F53" sqref="B50:F53"/>
    </sheetView>
  </sheetViews>
  <sheetFormatPr defaultColWidth="14.42578125" defaultRowHeight="25.5" customHeight="1"/>
  <cols>
    <col min="1" max="1" width="20.42578125" style="10" customWidth="1"/>
    <col min="2" max="2" width="26.5703125" style="10" customWidth="1"/>
    <col min="3" max="3" width="28.28515625" style="10" customWidth="1"/>
    <col min="4" max="13" width="23.85546875" style="10" customWidth="1"/>
    <col min="14" max="14" width="14.42578125" style="10" customWidth="1"/>
    <col min="15" max="15" width="14.42578125" style="10"/>
    <col min="16" max="16" width="14.42578125" style="10" customWidth="1"/>
    <col min="17" max="16384" width="14.42578125" style="10"/>
  </cols>
  <sheetData>
    <row r="1" spans="1:15" ht="25.5" customHeight="1">
      <c r="F1" s="12"/>
      <c r="G1" s="12"/>
      <c r="H1" s="12"/>
      <c r="I1" s="12"/>
    </row>
    <row r="2" spans="1:15" ht="25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ht="25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ht="25.5" customHeight="1">
      <c r="A4" s="6"/>
      <c r="B4" s="6"/>
      <c r="C4" s="6"/>
      <c r="F4" s="3"/>
      <c r="G4" s="3"/>
      <c r="H4" s="3"/>
      <c r="I4" s="3"/>
      <c r="J4" s="6"/>
      <c r="M4" s="3"/>
      <c r="O4" s="3"/>
    </row>
    <row r="5" spans="1:15" ht="51.95" customHeight="1">
      <c r="B5" s="126" t="s">
        <v>120</v>
      </c>
      <c r="C5" s="126"/>
      <c r="D5" s="126"/>
      <c r="E5" s="126"/>
      <c r="F5" s="126"/>
      <c r="G5" s="38"/>
      <c r="H5" s="75"/>
      <c r="I5" s="38"/>
      <c r="J5" s="38"/>
      <c r="K5" s="38"/>
      <c r="L5" s="38"/>
    </row>
    <row r="6" spans="1:15" ht="96" customHeight="1" thickBot="1">
      <c r="A6" s="37" t="s">
        <v>43</v>
      </c>
      <c r="B6" s="71" t="s">
        <v>123</v>
      </c>
      <c r="C6" s="71" t="s">
        <v>124</v>
      </c>
      <c r="D6" s="71" t="s">
        <v>121</v>
      </c>
      <c r="E6" s="71" t="s">
        <v>122</v>
      </c>
      <c r="F6" s="72" t="s">
        <v>119</v>
      </c>
      <c r="I6" s="3"/>
    </row>
    <row r="7" spans="1:15" ht="27" thickTop="1" thickBot="1">
      <c r="A7" s="79" t="s">
        <v>2</v>
      </c>
      <c r="B7" s="47">
        <v>17</v>
      </c>
      <c r="C7" s="45">
        <v>11048.63</v>
      </c>
      <c r="D7" s="44">
        <v>1</v>
      </c>
      <c r="E7" s="45">
        <v>7500</v>
      </c>
      <c r="F7" s="61">
        <f>C7+E7</f>
        <v>18548.629999999997</v>
      </c>
    </row>
    <row r="8" spans="1:15" ht="27" thickTop="1" thickBot="1">
      <c r="A8" s="79" t="s">
        <v>3</v>
      </c>
      <c r="B8" s="47">
        <v>20</v>
      </c>
      <c r="C8" s="45">
        <v>32298.75</v>
      </c>
      <c r="D8" s="44">
        <v>0</v>
      </c>
      <c r="E8" s="45">
        <v>0</v>
      </c>
      <c r="F8" s="61">
        <f t="shared" ref="F8:F51" si="0">C8+E8</f>
        <v>32298.75</v>
      </c>
    </row>
    <row r="9" spans="1:15" ht="27" thickTop="1" thickBot="1">
      <c r="A9" s="79" t="s">
        <v>4</v>
      </c>
      <c r="B9" s="47">
        <v>12</v>
      </c>
      <c r="C9" s="45">
        <v>18728.25</v>
      </c>
      <c r="D9" s="44">
        <v>1</v>
      </c>
      <c r="E9" s="45">
        <v>4500</v>
      </c>
      <c r="F9" s="61">
        <f t="shared" si="0"/>
        <v>23228.25</v>
      </c>
    </row>
    <row r="10" spans="1:15" ht="27" thickTop="1" thickBot="1">
      <c r="A10" s="79" t="s">
        <v>5</v>
      </c>
      <c r="B10" s="47">
        <v>24</v>
      </c>
      <c r="C10" s="45">
        <v>11885.76</v>
      </c>
      <c r="D10" s="44">
        <v>0</v>
      </c>
      <c r="E10" s="45">
        <v>0</v>
      </c>
      <c r="F10" s="61">
        <f t="shared" si="0"/>
        <v>11885.76</v>
      </c>
    </row>
    <row r="11" spans="1:15" ht="27" thickTop="1" thickBot="1">
      <c r="A11" s="79" t="s">
        <v>21</v>
      </c>
      <c r="B11" s="47">
        <v>17</v>
      </c>
      <c r="C11" s="45">
        <v>11142.61</v>
      </c>
      <c r="D11" s="44">
        <v>0</v>
      </c>
      <c r="E11" s="45">
        <v>0</v>
      </c>
      <c r="F11" s="61">
        <f t="shared" si="0"/>
        <v>11142.61</v>
      </c>
    </row>
    <row r="12" spans="1:15" ht="27" thickTop="1" thickBot="1">
      <c r="A12" s="62" t="s">
        <v>6</v>
      </c>
      <c r="B12" s="47">
        <v>3</v>
      </c>
      <c r="C12" s="45">
        <v>2475</v>
      </c>
      <c r="D12" s="44">
        <v>1</v>
      </c>
      <c r="E12" s="45">
        <v>3900</v>
      </c>
      <c r="F12" s="61">
        <f t="shared" si="0"/>
        <v>6375</v>
      </c>
    </row>
    <row r="13" spans="1:15" ht="25.5" customHeight="1" thickTop="1" thickBot="1">
      <c r="A13" s="62" t="s">
        <v>7</v>
      </c>
      <c r="B13" s="47">
        <v>12</v>
      </c>
      <c r="C13" s="45">
        <v>7686.75</v>
      </c>
      <c r="D13" s="44">
        <v>0</v>
      </c>
      <c r="E13" s="45">
        <v>0</v>
      </c>
      <c r="F13" s="61">
        <f t="shared" si="0"/>
        <v>7686.75</v>
      </c>
      <c r="I13" s="55"/>
      <c r="J13" s="55"/>
      <c r="K13" s="55"/>
      <c r="L13" s="55"/>
      <c r="M13" s="9" t="s">
        <v>59</v>
      </c>
    </row>
    <row r="14" spans="1:15" ht="25.5" customHeight="1" thickTop="1" thickBot="1">
      <c r="A14" s="62" t="s">
        <v>8</v>
      </c>
      <c r="B14" s="47">
        <v>7</v>
      </c>
      <c r="C14" s="45">
        <v>5870.11</v>
      </c>
      <c r="D14" s="44">
        <v>0</v>
      </c>
      <c r="E14" s="45">
        <v>0</v>
      </c>
      <c r="F14" s="61">
        <f t="shared" si="0"/>
        <v>5870.11</v>
      </c>
    </row>
    <row r="15" spans="1:15" ht="25.5" customHeight="1" thickTop="1" thickBot="1">
      <c r="A15" s="62" t="s">
        <v>9</v>
      </c>
      <c r="B15" s="47">
        <v>13</v>
      </c>
      <c r="C15" s="45">
        <v>6667.51</v>
      </c>
      <c r="D15" s="44">
        <v>0</v>
      </c>
      <c r="E15" s="45">
        <v>0</v>
      </c>
      <c r="F15" s="61">
        <f t="shared" si="0"/>
        <v>6667.51</v>
      </c>
    </row>
    <row r="16" spans="1:15" ht="25.5" customHeight="1" thickTop="1" thickBot="1">
      <c r="A16" s="62" t="s">
        <v>126</v>
      </c>
      <c r="B16" s="47">
        <v>3</v>
      </c>
      <c r="C16" s="45">
        <v>2625</v>
      </c>
      <c r="D16" s="44">
        <v>0</v>
      </c>
      <c r="E16" s="45">
        <v>0</v>
      </c>
      <c r="F16" s="61">
        <f t="shared" si="0"/>
        <v>2625</v>
      </c>
    </row>
    <row r="17" spans="1:6" ht="25.5" customHeight="1" thickTop="1" thickBot="1">
      <c r="A17" s="62" t="s">
        <v>127</v>
      </c>
      <c r="B17" s="47">
        <v>8</v>
      </c>
      <c r="C17" s="45">
        <v>6192.1750000000002</v>
      </c>
      <c r="D17" s="44">
        <v>0</v>
      </c>
      <c r="E17" s="45">
        <v>0</v>
      </c>
      <c r="F17" s="61">
        <f t="shared" si="0"/>
        <v>6192.1750000000002</v>
      </c>
    </row>
    <row r="18" spans="1:6" ht="25.5" customHeight="1" thickTop="1" thickBot="1">
      <c r="A18" s="62" t="s">
        <v>22</v>
      </c>
      <c r="B18" s="47">
        <v>5</v>
      </c>
      <c r="C18" s="45">
        <v>1841.2650000000001</v>
      </c>
      <c r="D18" s="44">
        <v>0</v>
      </c>
      <c r="E18" s="45">
        <v>0</v>
      </c>
      <c r="F18" s="61">
        <f t="shared" si="0"/>
        <v>1841.2650000000001</v>
      </c>
    </row>
    <row r="19" spans="1:6" ht="25.5" customHeight="1" thickTop="1" thickBot="1">
      <c r="A19" s="62" t="s">
        <v>12</v>
      </c>
      <c r="B19" s="24">
        <v>14</v>
      </c>
      <c r="C19" s="73">
        <v>22404.5</v>
      </c>
      <c r="D19" s="44">
        <v>0</v>
      </c>
      <c r="E19" s="45">
        <v>0</v>
      </c>
      <c r="F19" s="61">
        <f t="shared" si="0"/>
        <v>22404.5</v>
      </c>
    </row>
    <row r="20" spans="1:6" ht="25.5" customHeight="1" thickTop="1" thickBot="1">
      <c r="A20" s="62" t="s">
        <v>13</v>
      </c>
      <c r="B20" s="47">
        <v>0</v>
      </c>
      <c r="C20" s="45">
        <v>0</v>
      </c>
      <c r="D20" s="44">
        <v>0</v>
      </c>
      <c r="E20" s="45">
        <v>0</v>
      </c>
      <c r="F20" s="61">
        <f t="shared" si="0"/>
        <v>0</v>
      </c>
    </row>
    <row r="21" spans="1:6" ht="25.5" customHeight="1" thickTop="1" thickBot="1">
      <c r="A21" s="62" t="s">
        <v>14</v>
      </c>
      <c r="B21" s="47">
        <v>7</v>
      </c>
      <c r="C21" s="45">
        <v>3547</v>
      </c>
      <c r="D21" s="44">
        <v>0</v>
      </c>
      <c r="E21" s="45">
        <v>0</v>
      </c>
      <c r="F21" s="61">
        <f t="shared" si="0"/>
        <v>3547</v>
      </c>
    </row>
    <row r="22" spans="1:6" ht="25.5" customHeight="1" thickTop="1" thickBot="1">
      <c r="A22" s="62" t="s">
        <v>15</v>
      </c>
      <c r="B22" s="47">
        <v>8</v>
      </c>
      <c r="C22" s="45">
        <v>9049</v>
      </c>
      <c r="D22" s="44">
        <v>0</v>
      </c>
      <c r="E22" s="45">
        <v>0</v>
      </c>
      <c r="F22" s="61">
        <f t="shared" si="0"/>
        <v>9049</v>
      </c>
    </row>
    <row r="23" spans="1:6" ht="25.5" customHeight="1" thickTop="1" thickBot="1">
      <c r="A23" s="62" t="s">
        <v>16</v>
      </c>
      <c r="B23" s="47">
        <v>3</v>
      </c>
      <c r="C23" s="45">
        <v>467</v>
      </c>
      <c r="D23" s="44">
        <v>0</v>
      </c>
      <c r="E23" s="45">
        <v>0</v>
      </c>
      <c r="F23" s="61">
        <f t="shared" si="0"/>
        <v>467</v>
      </c>
    </row>
    <row r="24" spans="1:6" ht="25.5" customHeight="1" thickTop="1" thickBot="1">
      <c r="A24" s="62" t="s">
        <v>17</v>
      </c>
      <c r="B24" s="47">
        <v>3</v>
      </c>
      <c r="C24" s="45">
        <v>750</v>
      </c>
      <c r="D24" s="44">
        <v>0</v>
      </c>
      <c r="E24" s="45">
        <v>0</v>
      </c>
      <c r="F24" s="61">
        <f t="shared" si="0"/>
        <v>750</v>
      </c>
    </row>
    <row r="25" spans="1:6" ht="25.5" customHeight="1" thickTop="1" thickBot="1">
      <c r="A25" s="62" t="s">
        <v>18</v>
      </c>
      <c r="B25" s="47">
        <v>12</v>
      </c>
      <c r="C25" s="45">
        <v>3484</v>
      </c>
      <c r="D25" s="44">
        <v>0</v>
      </c>
      <c r="E25" s="45">
        <v>0</v>
      </c>
      <c r="F25" s="61">
        <f t="shared" si="0"/>
        <v>3484</v>
      </c>
    </row>
    <row r="26" spans="1:6" ht="25.5" customHeight="1" thickTop="1" thickBot="1">
      <c r="A26" s="62" t="s">
        <v>19</v>
      </c>
      <c r="B26" s="44">
        <v>4</v>
      </c>
      <c r="C26" s="45">
        <v>1395.8</v>
      </c>
      <c r="D26" s="44">
        <v>0</v>
      </c>
      <c r="E26" s="45">
        <v>0</v>
      </c>
      <c r="F26" s="61">
        <f t="shared" si="0"/>
        <v>1395.8</v>
      </c>
    </row>
    <row r="27" spans="1:6" ht="25.5" customHeight="1" thickTop="1" thickBot="1">
      <c r="A27" s="62" t="s">
        <v>20</v>
      </c>
      <c r="B27" s="44">
        <v>11</v>
      </c>
      <c r="C27" s="45">
        <v>4604.5349999999999</v>
      </c>
      <c r="D27" s="44">
        <v>0</v>
      </c>
      <c r="E27" s="45">
        <v>0</v>
      </c>
      <c r="F27" s="61">
        <f t="shared" si="0"/>
        <v>4604.5349999999999</v>
      </c>
    </row>
    <row r="28" spans="1:6" ht="25.5" customHeight="1" thickTop="1" thickBot="1">
      <c r="A28" s="62" t="s">
        <v>28</v>
      </c>
      <c r="B28" s="44">
        <v>7</v>
      </c>
      <c r="C28" s="45">
        <v>1135</v>
      </c>
      <c r="D28" s="44">
        <v>0</v>
      </c>
      <c r="E28" s="45">
        <v>0</v>
      </c>
      <c r="F28" s="61">
        <f t="shared" si="0"/>
        <v>1135</v>
      </c>
    </row>
    <row r="29" spans="1:6" ht="25.5" customHeight="1" thickTop="1" thickBot="1">
      <c r="A29" s="62" t="s">
        <v>29</v>
      </c>
      <c r="B29" s="44">
        <v>16</v>
      </c>
      <c r="C29" s="45">
        <v>1992.1</v>
      </c>
      <c r="D29" s="44">
        <v>0</v>
      </c>
      <c r="E29" s="45">
        <v>0</v>
      </c>
      <c r="F29" s="61">
        <f t="shared" si="0"/>
        <v>1992.1</v>
      </c>
    </row>
    <row r="30" spans="1:6" ht="25.5" customHeight="1" thickTop="1" thickBot="1">
      <c r="A30" s="62" t="s">
        <v>30</v>
      </c>
      <c r="B30" s="44">
        <v>6</v>
      </c>
      <c r="C30" s="45">
        <v>2420.63</v>
      </c>
      <c r="D30" s="44">
        <v>0</v>
      </c>
      <c r="E30" s="45">
        <v>0</v>
      </c>
      <c r="F30" s="61">
        <f t="shared" si="0"/>
        <v>2420.63</v>
      </c>
    </row>
    <row r="31" spans="1:6" ht="25.5" customHeight="1" thickTop="1" thickBot="1">
      <c r="A31" s="62" t="s">
        <v>31</v>
      </c>
      <c r="B31" s="44">
        <v>7</v>
      </c>
      <c r="C31" s="45">
        <v>2052.5</v>
      </c>
      <c r="D31" s="44">
        <v>0</v>
      </c>
      <c r="E31" s="45">
        <v>0</v>
      </c>
      <c r="F31" s="61">
        <f t="shared" si="0"/>
        <v>2052.5</v>
      </c>
    </row>
    <row r="32" spans="1:6" ht="25.5" customHeight="1" thickTop="1" thickBot="1">
      <c r="A32" s="62" t="s">
        <v>32</v>
      </c>
      <c r="B32" s="44">
        <v>11</v>
      </c>
      <c r="C32" s="45">
        <v>13824</v>
      </c>
      <c r="D32" s="44">
        <v>0</v>
      </c>
      <c r="E32" s="45">
        <v>0</v>
      </c>
      <c r="F32" s="61">
        <f t="shared" si="0"/>
        <v>13824</v>
      </c>
    </row>
    <row r="33" spans="1:6" ht="25.5" customHeight="1" thickTop="1" thickBot="1">
      <c r="A33" s="62" t="s">
        <v>33</v>
      </c>
      <c r="B33" s="44">
        <v>23</v>
      </c>
      <c r="C33" s="45">
        <v>12281.105</v>
      </c>
      <c r="D33" s="44">
        <v>0</v>
      </c>
      <c r="E33" s="45">
        <v>0</v>
      </c>
      <c r="F33" s="61">
        <f t="shared" si="0"/>
        <v>12281.105</v>
      </c>
    </row>
    <row r="34" spans="1:6" ht="25.5" customHeight="1" thickTop="1" thickBot="1">
      <c r="A34" s="62" t="s">
        <v>34</v>
      </c>
      <c r="B34" s="44">
        <v>7</v>
      </c>
      <c r="C34" s="45">
        <v>8459</v>
      </c>
      <c r="D34" s="44">
        <v>0</v>
      </c>
      <c r="E34" s="45">
        <v>0</v>
      </c>
      <c r="F34" s="61">
        <f t="shared" si="0"/>
        <v>8459</v>
      </c>
    </row>
    <row r="35" spans="1:6" ht="25.5" customHeight="1" thickTop="1" thickBot="1">
      <c r="A35" s="62" t="s">
        <v>35</v>
      </c>
      <c r="B35" s="44">
        <v>15</v>
      </c>
      <c r="C35" s="45">
        <v>12532</v>
      </c>
      <c r="D35" s="44">
        <v>0</v>
      </c>
      <c r="E35" s="45">
        <v>0</v>
      </c>
      <c r="F35" s="61">
        <f t="shared" si="0"/>
        <v>12532</v>
      </c>
    </row>
    <row r="36" spans="1:6" ht="25.5" customHeight="1" thickTop="1" thickBot="1">
      <c r="A36" s="62" t="s">
        <v>36</v>
      </c>
      <c r="B36" s="44">
        <v>10</v>
      </c>
      <c r="C36" s="45">
        <v>7348</v>
      </c>
      <c r="D36" s="44">
        <v>0</v>
      </c>
      <c r="E36" s="45">
        <v>0</v>
      </c>
      <c r="F36" s="61">
        <f t="shared" si="0"/>
        <v>7348</v>
      </c>
    </row>
    <row r="37" spans="1:6" ht="25.5" customHeight="1" thickTop="1" thickBot="1">
      <c r="A37" s="62" t="s">
        <v>37</v>
      </c>
      <c r="B37" s="44">
        <v>6</v>
      </c>
      <c r="C37" s="45">
        <v>8874.85</v>
      </c>
      <c r="D37" s="44">
        <v>0</v>
      </c>
      <c r="E37" s="45">
        <v>0</v>
      </c>
      <c r="F37" s="61">
        <f t="shared" si="0"/>
        <v>8874.85</v>
      </c>
    </row>
    <row r="38" spans="1:6" ht="25.5" customHeight="1" thickTop="1" thickBot="1">
      <c r="A38" s="62" t="s">
        <v>38</v>
      </c>
      <c r="B38" s="44">
        <v>10</v>
      </c>
      <c r="C38" s="45">
        <v>13755</v>
      </c>
      <c r="D38" s="44">
        <v>0</v>
      </c>
      <c r="E38" s="45">
        <v>0</v>
      </c>
      <c r="F38" s="61">
        <f t="shared" si="0"/>
        <v>13755</v>
      </c>
    </row>
    <row r="39" spans="1:6" ht="25.5" customHeight="1" thickTop="1" thickBot="1">
      <c r="A39" s="62" t="s">
        <v>39</v>
      </c>
      <c r="B39" s="44">
        <v>9</v>
      </c>
      <c r="C39" s="45">
        <v>10255</v>
      </c>
      <c r="D39" s="44">
        <v>0</v>
      </c>
      <c r="E39" s="45">
        <v>0</v>
      </c>
      <c r="F39" s="61">
        <f t="shared" si="0"/>
        <v>10255</v>
      </c>
    </row>
    <row r="40" spans="1:6" ht="25.5" customHeight="1" thickTop="1" thickBot="1">
      <c r="A40" s="65" t="s">
        <v>40</v>
      </c>
      <c r="B40" s="59">
        <v>9</v>
      </c>
      <c r="C40" s="60">
        <v>12117.5</v>
      </c>
      <c r="D40" s="59">
        <v>0</v>
      </c>
      <c r="E40" s="60">
        <v>0</v>
      </c>
      <c r="F40" s="61">
        <f t="shared" si="0"/>
        <v>12117.5</v>
      </c>
    </row>
    <row r="41" spans="1:6" ht="25.5" customHeight="1" thickTop="1" thickBot="1">
      <c r="A41" s="62" t="s">
        <v>51</v>
      </c>
      <c r="B41" s="44">
        <v>6</v>
      </c>
      <c r="C41" s="45">
        <v>7746.58</v>
      </c>
      <c r="D41" s="44">
        <v>1</v>
      </c>
      <c r="E41" s="45">
        <v>10000</v>
      </c>
      <c r="F41" s="61">
        <f t="shared" si="0"/>
        <v>17746.580000000002</v>
      </c>
    </row>
    <row r="42" spans="1:6" ht="25.5" customHeight="1" thickTop="1" thickBot="1">
      <c r="A42" s="62" t="s">
        <v>52</v>
      </c>
      <c r="B42" s="59">
        <v>12</v>
      </c>
      <c r="C42" s="60">
        <v>8452.875</v>
      </c>
      <c r="D42" s="59">
        <v>1</v>
      </c>
      <c r="E42" s="60">
        <v>100</v>
      </c>
      <c r="F42" s="61">
        <f t="shared" si="0"/>
        <v>8552.875</v>
      </c>
    </row>
    <row r="43" spans="1:6" ht="25.5" customHeight="1" thickTop="1" thickBot="1">
      <c r="A43" s="62" t="s">
        <v>54</v>
      </c>
      <c r="B43" s="59">
        <v>13</v>
      </c>
      <c r="C43" s="59">
        <v>9338.0229999999992</v>
      </c>
      <c r="D43" s="59">
        <v>0</v>
      </c>
      <c r="E43" s="60">
        <v>0</v>
      </c>
      <c r="F43" s="61">
        <f t="shared" si="0"/>
        <v>9338.0229999999992</v>
      </c>
    </row>
    <row r="44" spans="1:6" ht="25.5" customHeight="1" thickTop="1" thickBot="1">
      <c r="A44" s="65" t="s">
        <v>55</v>
      </c>
      <c r="B44" s="59">
        <v>5</v>
      </c>
      <c r="C44" s="60">
        <v>2992.625</v>
      </c>
      <c r="D44" s="59">
        <v>0</v>
      </c>
      <c r="E44" s="60">
        <v>0</v>
      </c>
      <c r="F44" s="61">
        <f t="shared" si="0"/>
        <v>2992.625</v>
      </c>
    </row>
    <row r="45" spans="1:6" ht="25.5" customHeight="1" thickTop="1" thickBot="1">
      <c r="A45" s="62" t="s">
        <v>125</v>
      </c>
      <c r="B45" s="44">
        <v>12</v>
      </c>
      <c r="C45" s="45">
        <v>11029</v>
      </c>
      <c r="D45" s="44">
        <v>0</v>
      </c>
      <c r="E45" s="45">
        <v>0</v>
      </c>
      <c r="F45" s="61">
        <f t="shared" si="0"/>
        <v>11029</v>
      </c>
    </row>
    <row r="46" spans="1:6" ht="25.5" customHeight="1" thickTop="1" thickBot="1">
      <c r="A46" s="65" t="s">
        <v>57</v>
      </c>
      <c r="B46" s="59">
        <v>16</v>
      </c>
      <c r="C46" s="60">
        <v>12274.89</v>
      </c>
      <c r="D46" s="59">
        <v>1</v>
      </c>
      <c r="E46" s="60">
        <v>1000</v>
      </c>
      <c r="F46" s="61">
        <f t="shared" si="0"/>
        <v>13274.89</v>
      </c>
    </row>
    <row r="47" spans="1:6" ht="25.5" customHeight="1" thickTop="1" thickBot="1">
      <c r="A47" s="65" t="s">
        <v>58</v>
      </c>
      <c r="B47" s="59">
        <v>12</v>
      </c>
      <c r="C47" s="60">
        <v>2807</v>
      </c>
      <c r="D47" s="59">
        <v>0</v>
      </c>
      <c r="E47" s="60">
        <v>0</v>
      </c>
      <c r="F47" s="61">
        <f t="shared" si="0"/>
        <v>2807</v>
      </c>
    </row>
    <row r="48" spans="1:6" ht="25.5" customHeight="1" thickTop="1" thickBot="1">
      <c r="A48" s="65" t="s">
        <v>60</v>
      </c>
      <c r="B48" s="59">
        <v>13</v>
      </c>
      <c r="C48" s="60">
        <v>6448.625</v>
      </c>
      <c r="D48" s="59">
        <v>0</v>
      </c>
      <c r="E48" s="60">
        <v>0</v>
      </c>
      <c r="F48" s="61">
        <f t="shared" si="0"/>
        <v>6448.625</v>
      </c>
    </row>
    <row r="49" spans="1:8" ht="25.5" customHeight="1" thickTop="1" thickBot="1">
      <c r="A49" s="65" t="s">
        <v>61</v>
      </c>
      <c r="B49" s="59">
        <v>27</v>
      </c>
      <c r="C49" s="60">
        <v>17895.973999999998</v>
      </c>
      <c r="D49" s="59">
        <v>0</v>
      </c>
      <c r="E49" s="60">
        <v>0</v>
      </c>
      <c r="F49" s="61">
        <f t="shared" si="0"/>
        <v>17895.973999999998</v>
      </c>
    </row>
    <row r="50" spans="1:8" ht="25.5" customHeight="1" thickTop="1" thickBot="1">
      <c r="A50" s="65" t="s">
        <v>63</v>
      </c>
      <c r="B50" s="59">
        <v>22</v>
      </c>
      <c r="C50" s="60">
        <v>13171</v>
      </c>
      <c r="D50" s="59">
        <v>1</v>
      </c>
      <c r="E50" s="60">
        <v>70</v>
      </c>
      <c r="F50" s="61">
        <f t="shared" si="0"/>
        <v>13241</v>
      </c>
    </row>
    <row r="51" spans="1:8" ht="25.5" customHeight="1" thickTop="1" thickBot="1">
      <c r="A51" s="65" t="s">
        <v>65</v>
      </c>
      <c r="B51" s="59">
        <v>32</v>
      </c>
      <c r="C51" s="60">
        <v>12197.17</v>
      </c>
      <c r="D51" s="87">
        <v>1</v>
      </c>
      <c r="E51" s="88">
        <v>50</v>
      </c>
      <c r="F51" s="61">
        <f t="shared" si="0"/>
        <v>12247.17</v>
      </c>
    </row>
    <row r="52" spans="1:8" ht="25.5" customHeight="1" thickTop="1" thickBot="1">
      <c r="A52" s="109" t="s">
        <v>144</v>
      </c>
      <c r="B52" s="110">
        <v>34</v>
      </c>
      <c r="C52" s="111">
        <v>10250.75</v>
      </c>
      <c r="D52" s="112">
        <v>0</v>
      </c>
      <c r="E52" s="111">
        <v>0</v>
      </c>
      <c r="F52" s="61">
        <v>10250.75</v>
      </c>
    </row>
    <row r="53" spans="1:8" ht="25.5" customHeight="1" thickTop="1" thickBot="1">
      <c r="A53" s="109" t="s">
        <v>149</v>
      </c>
      <c r="B53" s="110">
        <v>46</v>
      </c>
      <c r="C53" s="111">
        <v>12937</v>
      </c>
      <c r="D53" s="59">
        <v>1</v>
      </c>
      <c r="E53" s="111">
        <v>2050</v>
      </c>
      <c r="F53" s="61">
        <f>C53+E53</f>
        <v>14987</v>
      </c>
    </row>
    <row r="54" spans="1:8" ht="25.5" customHeight="1" thickBot="1">
      <c r="A54" s="23" t="s">
        <v>23</v>
      </c>
      <c r="B54" s="101"/>
      <c r="C54" s="101"/>
      <c r="D54" s="101"/>
      <c r="E54" s="101"/>
      <c r="F54" s="26" t="s">
        <v>24</v>
      </c>
      <c r="G54" s="46"/>
      <c r="H54" s="46"/>
    </row>
    <row r="55" spans="1:8" ht="25.5" customHeight="1" thickBot="1">
      <c r="A55" s="23" t="s">
        <v>113</v>
      </c>
      <c r="B55" s="101"/>
      <c r="C55" s="101"/>
      <c r="D55" s="101"/>
      <c r="E55" s="101"/>
      <c r="F55" s="26" t="s">
        <v>112</v>
      </c>
      <c r="G55" s="101"/>
      <c r="H55" s="101"/>
    </row>
    <row r="56" spans="1:8" ht="25.5" customHeight="1">
      <c r="A56" s="28" t="s">
        <v>128</v>
      </c>
      <c r="B56" s="8"/>
      <c r="C56" s="8"/>
      <c r="D56" s="8"/>
      <c r="E56" s="8"/>
      <c r="F56" s="29" t="s">
        <v>115</v>
      </c>
      <c r="G56" s="8"/>
      <c r="H56" s="8"/>
    </row>
    <row r="57" spans="1:8" ht="25.5" customHeight="1">
      <c r="A57" s="30" t="s">
        <v>116</v>
      </c>
      <c r="B57" s="8"/>
      <c r="C57" s="8"/>
      <c r="D57" s="8"/>
      <c r="E57" s="8"/>
      <c r="F57" s="18" t="s">
        <v>117</v>
      </c>
      <c r="G57" s="8"/>
      <c r="H57" s="8"/>
    </row>
    <row r="59" spans="1:8" ht="25.5" customHeight="1">
      <c r="D59" s="8"/>
      <c r="E59" s="8"/>
    </row>
    <row r="60" spans="1:8" ht="25.5" customHeight="1">
      <c r="D60" s="43"/>
      <c r="E60" s="43"/>
    </row>
    <row r="61" spans="1:8" ht="25.5" customHeight="1">
      <c r="D61" s="8"/>
      <c r="E61" s="8"/>
    </row>
    <row r="62" spans="1:8" ht="25.5" customHeight="1">
      <c r="D62" s="55"/>
      <c r="E62" s="55"/>
    </row>
  </sheetData>
  <protectedRanges>
    <protectedRange sqref="D22:E23 E24:E25" name="Range1_1"/>
    <protectedRange sqref="D26:E35 D24:D25 D37:E41" name="table 1_2_1"/>
    <protectedRange sqref="D36:E36" name="طروحات جدول 1_1"/>
    <protectedRange sqref="B22:C22 C23" name="Range10"/>
    <protectedRange sqref="B23" name="table 2_1"/>
    <protectedRange sqref="B24:C35 B37:C41" name="table 2_2"/>
    <protectedRange sqref="B36:C36" name="طروحات جدول 2"/>
  </protectedRanges>
  <mergeCells count="1">
    <mergeCell ref="B5:F5"/>
  </mergeCells>
  <hyperlinks>
    <hyperlink ref="F4:I4" location="Main!G8" display="العودة للصفحة الرئيسية" xr:uid="{46AB99EB-72D2-4170-A199-73E8DF4BB61C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DF75-8232-4825-92E6-71FB6FF3532E}">
  <sheetPr>
    <pageSetUpPr autoPageBreaks="0"/>
  </sheetPr>
  <dimension ref="A1:AC34"/>
  <sheetViews>
    <sheetView showGridLines="0" rightToLeft="1" zoomScale="85" zoomScaleNormal="85" workbookViewId="0">
      <pane ySplit="10" topLeftCell="A25" activePane="bottomLeft" state="frozen"/>
      <selection pane="bottomLeft" activeCell="A32" sqref="A32:B34"/>
    </sheetView>
  </sheetViews>
  <sheetFormatPr defaultColWidth="9.140625" defaultRowHeight="15"/>
  <cols>
    <col min="1" max="1" width="23.42578125" customWidth="1"/>
    <col min="2" max="28" width="14.42578125" customWidth="1"/>
  </cols>
  <sheetData>
    <row r="1" spans="1:29" ht="16.5">
      <c r="E1" s="1"/>
      <c r="F1" s="1"/>
      <c r="G1" s="1"/>
    </row>
    <row r="2" spans="1:29" ht="18">
      <c r="A2" s="2"/>
      <c r="B2" s="2"/>
      <c r="C2" s="2"/>
      <c r="D2" s="2"/>
      <c r="E2" s="2"/>
      <c r="F2" s="2"/>
      <c r="G2" s="2"/>
      <c r="H2" s="1"/>
      <c r="I2" s="1"/>
      <c r="J2" s="1"/>
      <c r="K2" s="1"/>
    </row>
    <row r="3" spans="1:29" ht="18">
      <c r="A3" s="2"/>
      <c r="B3" s="2"/>
      <c r="C3" s="2"/>
      <c r="D3" s="2"/>
      <c r="E3" s="2"/>
      <c r="F3" s="2"/>
      <c r="G3" s="2"/>
      <c r="H3" s="1"/>
      <c r="I3" s="1"/>
      <c r="J3" s="1"/>
      <c r="K3" s="1"/>
    </row>
    <row r="4" spans="1:29" ht="27" customHeight="1">
      <c r="A4" s="52"/>
      <c r="B4" s="52"/>
      <c r="C4" s="52"/>
      <c r="D4" s="52"/>
      <c r="E4" s="52"/>
      <c r="F4" s="52"/>
      <c r="G4" s="2"/>
      <c r="H4" s="1"/>
      <c r="I4" s="1"/>
      <c r="J4" s="1"/>
      <c r="K4" s="1"/>
    </row>
    <row r="5" spans="1:29" ht="75.599999999999994" customHeight="1">
      <c r="A5" s="5"/>
      <c r="B5" s="5"/>
      <c r="C5" s="5"/>
      <c r="D5" s="5"/>
    </row>
    <row r="6" spans="1:29" ht="39" customHeight="1">
      <c r="A6" s="5"/>
      <c r="B6" s="5"/>
      <c r="C6" s="5"/>
      <c r="D6" s="5"/>
      <c r="E6" s="126" t="s">
        <v>140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1:29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9" ht="15.75" thickBo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9" ht="131.1" customHeight="1" thickTop="1" thickBot="1">
      <c r="A10" s="133" t="s">
        <v>150</v>
      </c>
      <c r="B10" s="134" t="s">
        <v>151</v>
      </c>
      <c r="C10" s="135" t="s">
        <v>152</v>
      </c>
      <c r="D10" s="136" t="s">
        <v>153</v>
      </c>
      <c r="E10" s="137" t="s">
        <v>154</v>
      </c>
      <c r="F10" s="138" t="s">
        <v>155</v>
      </c>
      <c r="G10" s="139" t="s">
        <v>156</v>
      </c>
      <c r="H10" s="140" t="s">
        <v>157</v>
      </c>
      <c r="I10" s="136" t="s">
        <v>158</v>
      </c>
      <c r="J10" s="136" t="s">
        <v>159</v>
      </c>
      <c r="K10" s="137" t="s">
        <v>160</v>
      </c>
      <c r="L10" s="141" t="s">
        <v>161</v>
      </c>
      <c r="M10" s="5"/>
      <c r="N10" s="5"/>
      <c r="O10" s="5"/>
      <c r="P10" s="5"/>
    </row>
    <row r="11" spans="1:29" ht="27" thickTop="1" thickBot="1">
      <c r="A11" s="142" t="s">
        <v>57</v>
      </c>
      <c r="B11" s="143" t="s">
        <v>162</v>
      </c>
      <c r="C11" s="144">
        <v>1</v>
      </c>
      <c r="D11" s="144">
        <v>3</v>
      </c>
      <c r="E11" s="144">
        <v>21140</v>
      </c>
      <c r="F11" s="145">
        <v>0</v>
      </c>
      <c r="G11" s="145">
        <v>0</v>
      </c>
      <c r="H11" s="146">
        <v>0</v>
      </c>
      <c r="I11" s="145">
        <v>0</v>
      </c>
      <c r="J11" s="145">
        <v>0</v>
      </c>
      <c r="K11" s="146">
        <v>0</v>
      </c>
      <c r="L11" s="147">
        <f>_8[[#This Row],[القيمة (مليون ريال)7]]+_8[[#This Row],[القيمة (مليون ريال)4]]+_8[[#This Row],[القيمة (مليون ريال)]]</f>
        <v>21140</v>
      </c>
      <c r="M11" s="5"/>
      <c r="N11" s="5"/>
      <c r="O11" s="5"/>
      <c r="P11" s="5"/>
    </row>
    <row r="12" spans="1:29" ht="27" thickTop="1" thickBot="1">
      <c r="A12" s="142" t="s">
        <v>57</v>
      </c>
      <c r="B12" s="148" t="s">
        <v>163</v>
      </c>
      <c r="C12" s="145">
        <v>0</v>
      </c>
      <c r="D12" s="145">
        <v>0</v>
      </c>
      <c r="E12" s="146">
        <v>0</v>
      </c>
      <c r="F12" s="145">
        <v>0</v>
      </c>
      <c r="G12" s="145">
        <v>0</v>
      </c>
      <c r="H12" s="146">
        <v>0</v>
      </c>
      <c r="I12" s="149">
        <v>1</v>
      </c>
      <c r="J12" s="149">
        <v>1</v>
      </c>
      <c r="K12" s="150">
        <v>1000</v>
      </c>
      <c r="L12" s="151">
        <f>_8[[#This Row],[القيمة (مليون ريال)7]]+_8[[#This Row],[القيمة (مليون ريال)4]]+_8[[#This Row],[القيمة (مليون ريال)]]</f>
        <v>1000</v>
      </c>
      <c r="M12" s="5"/>
      <c r="N12" s="5"/>
      <c r="O12" s="5"/>
      <c r="P12" s="5"/>
    </row>
    <row r="13" spans="1:29" ht="27" thickTop="1" thickBot="1">
      <c r="A13" s="142" t="s">
        <v>57</v>
      </c>
      <c r="B13" s="152" t="s">
        <v>164</v>
      </c>
      <c r="C13" s="145">
        <v>0</v>
      </c>
      <c r="D13" s="145">
        <v>0</v>
      </c>
      <c r="E13" s="146">
        <v>0</v>
      </c>
      <c r="F13" s="149">
        <v>3</v>
      </c>
      <c r="G13" s="149">
        <v>3</v>
      </c>
      <c r="H13" s="149">
        <v>3768.4</v>
      </c>
      <c r="I13" s="145">
        <v>0</v>
      </c>
      <c r="J13" s="145">
        <v>0</v>
      </c>
      <c r="K13" s="146">
        <v>0</v>
      </c>
      <c r="L13" s="151">
        <f>_8[[#This Row],[القيمة (مليون ريال)7]]+_8[[#This Row],[القيمة (مليون ريال)4]]+_8[[#This Row],[القيمة (مليون ريال)]]</f>
        <v>3768.4</v>
      </c>
      <c r="M13" s="5"/>
      <c r="N13" s="5"/>
      <c r="O13" s="5"/>
      <c r="P13" s="5"/>
    </row>
    <row r="14" spans="1:29" ht="27" thickTop="1" thickBot="1">
      <c r="A14" s="65" t="s">
        <v>58</v>
      </c>
      <c r="B14" s="153" t="s">
        <v>162</v>
      </c>
      <c r="C14" s="144">
        <v>1</v>
      </c>
      <c r="D14" s="144">
        <v>5</v>
      </c>
      <c r="E14" s="144">
        <v>15041</v>
      </c>
      <c r="F14" s="145">
        <v>0</v>
      </c>
      <c r="G14" s="145">
        <v>0</v>
      </c>
      <c r="H14" s="146">
        <v>0</v>
      </c>
      <c r="I14" s="145">
        <v>0</v>
      </c>
      <c r="J14" s="145">
        <v>0</v>
      </c>
      <c r="K14" s="146">
        <v>0</v>
      </c>
      <c r="L14" s="151">
        <f>_8[[#This Row],[القيمة (مليون ريال)7]]+_8[[#This Row],[القيمة (مليون ريال)4]]+_8[[#This Row],[القيمة (مليون ريال)]]</f>
        <v>15041</v>
      </c>
      <c r="M14" s="5"/>
      <c r="N14" s="5"/>
      <c r="O14" s="5"/>
      <c r="P14" s="5"/>
    </row>
    <row r="15" spans="1:29" s="90" customFormat="1" ht="27" thickTop="1" thickBot="1">
      <c r="A15" s="65" t="s">
        <v>58</v>
      </c>
      <c r="B15" s="154" t="s">
        <v>163</v>
      </c>
      <c r="C15" s="145">
        <v>0</v>
      </c>
      <c r="D15" s="145">
        <v>0</v>
      </c>
      <c r="E15" s="146">
        <v>0</v>
      </c>
      <c r="F15" s="145">
        <v>0</v>
      </c>
      <c r="G15" s="145">
        <v>0</v>
      </c>
      <c r="H15" s="146">
        <v>0</v>
      </c>
      <c r="I15" s="145">
        <v>0</v>
      </c>
      <c r="J15" s="145">
        <v>0</v>
      </c>
      <c r="K15" s="146">
        <v>0</v>
      </c>
      <c r="L15" s="151">
        <f>_8[[#This Row],[القيمة (مليون ريال)7]]+_8[[#This Row],[القيمة (مليون ريال)4]]+_8[[#This Row],[القيمة (مليون ريال)]]</f>
        <v>0</v>
      </c>
      <c r="M15" s="5"/>
      <c r="N15" s="5"/>
      <c r="O15" s="5"/>
      <c r="P15" s="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27" thickTop="1" thickBot="1">
      <c r="A16" s="65" t="s">
        <v>58</v>
      </c>
      <c r="B16" s="155" t="s">
        <v>164</v>
      </c>
      <c r="C16" s="145">
        <v>0</v>
      </c>
      <c r="D16" s="145">
        <v>0</v>
      </c>
      <c r="E16" s="146">
        <v>0</v>
      </c>
      <c r="F16" s="145">
        <v>0</v>
      </c>
      <c r="G16" s="145">
        <v>0</v>
      </c>
      <c r="H16" s="146">
        <v>0</v>
      </c>
      <c r="I16" s="149">
        <v>1</v>
      </c>
      <c r="J16" s="149">
        <v>2</v>
      </c>
      <c r="K16" s="150">
        <v>2385.1999999999998</v>
      </c>
      <c r="L16" s="156">
        <f>_8[[#This Row],[القيمة (مليون ريال)7]]+_8[[#This Row],[القيمة (مليون ريال)4]]+_8[[#This Row],[القيمة (مليون ريال)]]</f>
        <v>2385.1999999999998</v>
      </c>
      <c r="M16" s="5"/>
      <c r="N16" s="5"/>
      <c r="O16" s="5"/>
      <c r="P16" s="5"/>
    </row>
    <row r="17" spans="1:29" ht="27" thickTop="1" thickBot="1">
      <c r="A17" s="142" t="s">
        <v>60</v>
      </c>
      <c r="B17" s="157" t="s">
        <v>162</v>
      </c>
      <c r="C17" s="144">
        <v>1</v>
      </c>
      <c r="D17" s="144">
        <v>6</v>
      </c>
      <c r="E17" s="144">
        <v>11832</v>
      </c>
      <c r="F17" s="145">
        <v>0</v>
      </c>
      <c r="G17" s="145">
        <v>0</v>
      </c>
      <c r="H17" s="146">
        <v>0</v>
      </c>
      <c r="I17" s="145">
        <v>0</v>
      </c>
      <c r="J17" s="145">
        <v>0</v>
      </c>
      <c r="K17" s="146">
        <v>0</v>
      </c>
      <c r="L17" s="151">
        <f>_8[[#This Row],[القيمة (مليون ريال)7]]+_8[[#This Row],[القيمة (مليون ريال)4]]+_8[[#This Row],[القيمة (مليون ريال)]]</f>
        <v>11832</v>
      </c>
    </row>
    <row r="18" spans="1:29" ht="27" thickTop="1" thickBot="1">
      <c r="A18" s="142" t="s">
        <v>60</v>
      </c>
      <c r="B18" s="148" t="s">
        <v>163</v>
      </c>
      <c r="C18" s="145">
        <v>0</v>
      </c>
      <c r="D18" s="145">
        <v>0</v>
      </c>
      <c r="E18" s="146">
        <v>0</v>
      </c>
      <c r="F18" s="145">
        <v>0</v>
      </c>
      <c r="G18" s="145">
        <v>0</v>
      </c>
      <c r="H18" s="146">
        <v>0</v>
      </c>
      <c r="I18" s="145">
        <v>0</v>
      </c>
      <c r="J18" s="145">
        <v>0</v>
      </c>
      <c r="K18" s="146">
        <v>0</v>
      </c>
      <c r="L18" s="151">
        <f>_8[[#This Row],[القيمة (مليون ريال)7]]+_8[[#This Row],[القيمة (مليون ريال)4]]+_8[[#This Row],[القيمة (مليون ريال)]]</f>
        <v>0</v>
      </c>
    </row>
    <row r="19" spans="1:29" ht="34.5" customHeight="1" thickTop="1" thickBot="1">
      <c r="A19" s="142" t="s">
        <v>60</v>
      </c>
      <c r="B19" s="152" t="s">
        <v>164</v>
      </c>
      <c r="C19" s="145">
        <v>0</v>
      </c>
      <c r="D19" s="145">
        <v>0</v>
      </c>
      <c r="E19" s="146">
        <v>0</v>
      </c>
      <c r="F19" s="149">
        <v>2</v>
      </c>
      <c r="G19" s="149">
        <v>2</v>
      </c>
      <c r="H19" s="149">
        <v>3330</v>
      </c>
      <c r="I19" s="149">
        <v>1</v>
      </c>
      <c r="J19" s="149">
        <v>1</v>
      </c>
      <c r="K19" s="150">
        <v>725</v>
      </c>
      <c r="L19" s="151">
        <f>_8[[#This Row],[القيمة (مليون ريال)7]]+_8[[#This Row],[القيمة (مليون ريال)4]]+_8[[#This Row],[القيمة (مليون ريال)]]</f>
        <v>4055</v>
      </c>
    </row>
    <row r="20" spans="1:29" ht="27" thickTop="1" thickBot="1">
      <c r="A20" s="142" t="s">
        <v>61</v>
      </c>
      <c r="B20" s="153" t="s">
        <v>162</v>
      </c>
      <c r="C20" s="144">
        <v>1</v>
      </c>
      <c r="D20" s="144">
        <v>6</v>
      </c>
      <c r="E20" s="144">
        <v>22842</v>
      </c>
      <c r="F20" s="145">
        <v>0</v>
      </c>
      <c r="G20" s="145">
        <v>0</v>
      </c>
      <c r="H20" s="146">
        <v>0</v>
      </c>
      <c r="I20" s="145">
        <v>0</v>
      </c>
      <c r="J20" s="145">
        <v>0</v>
      </c>
      <c r="K20" s="146">
        <v>0</v>
      </c>
      <c r="L20" s="151">
        <f>_8[[#This Row],[القيمة (مليون ريال)7]]+_8[[#This Row],[القيمة (مليون ريال)4]]+_8[[#This Row],[القيمة (مليون ريال)]]</f>
        <v>22842</v>
      </c>
    </row>
    <row r="21" spans="1:29" ht="27" thickTop="1" thickBot="1">
      <c r="A21" s="142" t="s">
        <v>61</v>
      </c>
      <c r="B21" s="154" t="s">
        <v>163</v>
      </c>
      <c r="C21" s="145">
        <v>0</v>
      </c>
      <c r="D21" s="145">
        <v>0</v>
      </c>
      <c r="E21" s="146">
        <v>0</v>
      </c>
      <c r="F21" s="145">
        <v>0</v>
      </c>
      <c r="G21" s="145">
        <v>0</v>
      </c>
      <c r="H21" s="146">
        <v>0</v>
      </c>
      <c r="I21" s="145">
        <v>0</v>
      </c>
      <c r="J21" s="145">
        <v>0</v>
      </c>
      <c r="K21" s="146">
        <v>0</v>
      </c>
      <c r="L21" s="151">
        <f>_8[[#This Row],[القيمة (مليون ريال)7]]+_8[[#This Row],[القيمة (مليون ريال)4]]+_8[[#This Row],[القيمة (مليون ريال)]]</f>
        <v>0</v>
      </c>
    </row>
    <row r="22" spans="1:29" ht="27" thickTop="1" thickBot="1">
      <c r="A22" s="142" t="s">
        <v>61</v>
      </c>
      <c r="B22" s="155" t="s">
        <v>164</v>
      </c>
      <c r="C22" s="145">
        <v>0</v>
      </c>
      <c r="D22" s="145">
        <v>0</v>
      </c>
      <c r="E22" s="146">
        <v>0</v>
      </c>
      <c r="F22" s="158">
        <v>5</v>
      </c>
      <c r="G22" s="158">
        <v>12</v>
      </c>
      <c r="H22" s="158">
        <v>11258.424000000001</v>
      </c>
      <c r="I22" s="158">
        <v>1</v>
      </c>
      <c r="J22" s="158">
        <v>1</v>
      </c>
      <c r="K22" s="159">
        <v>154.69999999999999</v>
      </c>
      <c r="L22" s="151">
        <f>_8[[#This Row],[القيمة (مليون ريال)7]]+_8[[#This Row],[القيمة (مليون ريال)4]]+_8[[#This Row],[القيمة (مليون ريال)]]</f>
        <v>11413.124000000002</v>
      </c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</row>
    <row r="23" spans="1:29" ht="27" thickTop="1" thickBot="1">
      <c r="A23" s="142" t="s">
        <v>64</v>
      </c>
      <c r="B23" s="157" t="s">
        <v>162</v>
      </c>
      <c r="C23" s="160">
        <v>1</v>
      </c>
      <c r="D23" s="160">
        <v>5</v>
      </c>
      <c r="E23" s="161">
        <v>9434</v>
      </c>
      <c r="F23" s="162">
        <v>0</v>
      </c>
      <c r="G23" s="162">
        <v>0</v>
      </c>
      <c r="H23" s="163">
        <v>0</v>
      </c>
      <c r="I23" s="160">
        <v>0</v>
      </c>
      <c r="J23" s="160">
        <v>0</v>
      </c>
      <c r="K23" s="161">
        <v>0</v>
      </c>
      <c r="L23" s="151">
        <f>_8[[#This Row],[القيمة (مليون ريال)7]]+_8[[#This Row],[القيمة (مليون ريال)4]]+_8[[#This Row],[القيمة (مليون ريال)]]</f>
        <v>9434</v>
      </c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</row>
    <row r="24" spans="1:29" ht="34.5" customHeight="1" thickTop="1" thickBot="1">
      <c r="A24" s="142" t="s">
        <v>64</v>
      </c>
      <c r="B24" s="148" t="s">
        <v>163</v>
      </c>
      <c r="C24" s="160">
        <v>0</v>
      </c>
      <c r="D24" s="160">
        <v>0</v>
      </c>
      <c r="E24" s="161">
        <v>0</v>
      </c>
      <c r="F24" s="162">
        <v>0</v>
      </c>
      <c r="G24" s="162">
        <v>0</v>
      </c>
      <c r="H24" s="163">
        <v>0</v>
      </c>
      <c r="I24" s="162">
        <v>1</v>
      </c>
      <c r="J24" s="162">
        <v>1</v>
      </c>
      <c r="K24" s="161">
        <v>70</v>
      </c>
      <c r="L24" s="151">
        <f>_8[[#This Row],[القيمة (مليون ريال)7]]+_8[[#This Row],[القيمة (مليون ريال)4]]+_8[[#This Row],[القيمة (مليون ريال)]]</f>
        <v>70</v>
      </c>
      <c r="Q24" s="4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</row>
    <row r="25" spans="1:29" ht="27" thickTop="1" thickBot="1">
      <c r="A25" s="142" t="s">
        <v>64</v>
      </c>
      <c r="B25" s="152" t="s">
        <v>164</v>
      </c>
      <c r="C25" s="160">
        <v>0</v>
      </c>
      <c r="D25" s="160">
        <v>0</v>
      </c>
      <c r="E25" s="161">
        <v>0</v>
      </c>
      <c r="F25" s="162">
        <v>6</v>
      </c>
      <c r="G25" s="162">
        <v>10</v>
      </c>
      <c r="H25" s="161">
        <v>8426</v>
      </c>
      <c r="I25" s="162">
        <v>2</v>
      </c>
      <c r="J25" s="162">
        <v>2</v>
      </c>
      <c r="K25" s="161">
        <v>1141</v>
      </c>
      <c r="L25" s="151">
        <f>_8[[#This Row],[القيمة (مليون ريال)7]]+_8[[#This Row],[القيمة (مليون ريال)4]]+_8[[#This Row],[القيمة (مليون ريال)]]</f>
        <v>9567</v>
      </c>
    </row>
    <row r="26" spans="1:29" ht="27" thickTop="1" thickBot="1">
      <c r="A26" s="65" t="s">
        <v>65</v>
      </c>
      <c r="B26" s="153" t="s">
        <v>162</v>
      </c>
      <c r="C26" s="149">
        <v>1</v>
      </c>
      <c r="D26" s="149">
        <v>5</v>
      </c>
      <c r="E26" s="150">
        <v>10147</v>
      </c>
      <c r="F26" s="149">
        <v>0</v>
      </c>
      <c r="G26" s="149">
        <v>0</v>
      </c>
      <c r="H26" s="150">
        <v>0</v>
      </c>
      <c r="I26" s="149">
        <v>0</v>
      </c>
      <c r="J26" s="149">
        <v>0</v>
      </c>
      <c r="K26" s="150">
        <v>0</v>
      </c>
      <c r="L26" s="151">
        <f>_8[[#This Row],[القيمة (مليون ريال)7]]+_8[[#This Row],[القيمة (مليون ريال)4]]+_8[[#This Row],[القيمة (مليون ريال)]]</f>
        <v>10147</v>
      </c>
    </row>
    <row r="27" spans="1:29" ht="27" thickTop="1" thickBot="1">
      <c r="A27" s="65" t="s">
        <v>65</v>
      </c>
      <c r="B27" s="154" t="s">
        <v>163</v>
      </c>
      <c r="C27" s="149">
        <v>0</v>
      </c>
      <c r="D27" s="149">
        <v>0</v>
      </c>
      <c r="E27" s="150">
        <v>0</v>
      </c>
      <c r="F27" s="149">
        <v>0</v>
      </c>
      <c r="G27" s="149">
        <v>0</v>
      </c>
      <c r="H27" s="150">
        <v>0</v>
      </c>
      <c r="I27" s="149">
        <v>1</v>
      </c>
      <c r="J27" s="149">
        <v>1</v>
      </c>
      <c r="K27" s="150">
        <v>50</v>
      </c>
      <c r="L27" s="151">
        <f>_8[[#This Row],[القيمة (مليون ريال)7]]+_8[[#This Row],[القيمة (مليون ريال)4]]+_8[[#This Row],[القيمة (مليون ريال)]]</f>
        <v>50</v>
      </c>
    </row>
    <row r="28" spans="1:29" ht="27" thickTop="1" thickBot="1">
      <c r="A28" s="65" t="s">
        <v>65</v>
      </c>
      <c r="B28" s="155" t="s">
        <v>164</v>
      </c>
      <c r="C28" s="149">
        <v>0</v>
      </c>
      <c r="D28" s="149">
        <v>0</v>
      </c>
      <c r="E28" s="150">
        <v>0</v>
      </c>
      <c r="F28" s="158">
        <v>2</v>
      </c>
      <c r="G28" s="158">
        <v>12</v>
      </c>
      <c r="H28" s="158">
        <v>1857</v>
      </c>
      <c r="I28" s="158">
        <v>0</v>
      </c>
      <c r="J28" s="158">
        <v>0</v>
      </c>
      <c r="K28" s="159">
        <v>0</v>
      </c>
      <c r="L28" s="151">
        <f>_8[[#This Row],[القيمة (مليون ريال)7]]+_8[[#This Row],[القيمة (مليون ريال)4]]+_8[[#This Row],[القيمة (مليون ريال)]]</f>
        <v>1857</v>
      </c>
    </row>
    <row r="29" spans="1:29" ht="27" thickTop="1" thickBot="1">
      <c r="A29" s="142" t="s">
        <v>144</v>
      </c>
      <c r="B29" s="157" t="s">
        <v>162</v>
      </c>
      <c r="C29" s="162">
        <v>1</v>
      </c>
      <c r="D29" s="162">
        <v>13</v>
      </c>
      <c r="E29" s="163">
        <v>18368</v>
      </c>
      <c r="F29" s="162">
        <v>0</v>
      </c>
      <c r="G29" s="162">
        <v>0</v>
      </c>
      <c r="H29" s="163">
        <v>0</v>
      </c>
      <c r="I29" s="162">
        <v>0</v>
      </c>
      <c r="J29" s="162">
        <v>0</v>
      </c>
      <c r="K29" s="162">
        <v>0</v>
      </c>
      <c r="L29" s="151">
        <f>_8[[#This Row],[القيمة (مليون ريال)7]]+_8[[#This Row],[القيمة (مليون ريال)4]]+_8[[#This Row],[القيمة (مليون ريال)]]</f>
        <v>18368</v>
      </c>
    </row>
    <row r="30" spans="1:29" ht="27" thickTop="1" thickBot="1">
      <c r="A30" s="142" t="s">
        <v>144</v>
      </c>
      <c r="B30" s="148" t="s">
        <v>163</v>
      </c>
      <c r="C30" s="162">
        <v>0</v>
      </c>
      <c r="D30" s="162">
        <v>0</v>
      </c>
      <c r="E30" s="163">
        <v>0</v>
      </c>
      <c r="F30" s="162">
        <v>0</v>
      </c>
      <c r="G30" s="162">
        <v>0</v>
      </c>
      <c r="H30" s="163">
        <v>0</v>
      </c>
      <c r="I30" s="162">
        <v>0</v>
      </c>
      <c r="J30" s="162">
        <v>0</v>
      </c>
      <c r="K30" s="163">
        <v>0</v>
      </c>
      <c r="L30" s="151">
        <f>_8[[#This Row],[القيمة (مليون ريال)7]]+_8[[#This Row],[القيمة (مليون ريال)4]]+_8[[#This Row],[القيمة (مليون ريال)]]</f>
        <v>0</v>
      </c>
    </row>
    <row r="31" spans="1:29" ht="27" thickTop="1" thickBot="1">
      <c r="A31" s="142" t="s">
        <v>144</v>
      </c>
      <c r="B31" s="152" t="s">
        <v>164</v>
      </c>
      <c r="C31" s="162">
        <v>0</v>
      </c>
      <c r="D31" s="162">
        <v>0</v>
      </c>
      <c r="E31" s="163">
        <v>0</v>
      </c>
      <c r="F31" s="162">
        <v>4</v>
      </c>
      <c r="G31" s="162">
        <v>11</v>
      </c>
      <c r="H31" s="163">
        <v>2835</v>
      </c>
      <c r="I31" s="162">
        <v>3</v>
      </c>
      <c r="J31" s="162">
        <v>5</v>
      </c>
      <c r="K31" s="162">
        <v>1376</v>
      </c>
      <c r="L31" s="151">
        <f>_8[[#This Row],[القيمة (مليون ريال)7]]+_8[[#This Row],[القيمة (مليون ريال)4]]+_8[[#This Row],[القيمة (مليون ريال)]]</f>
        <v>4211</v>
      </c>
    </row>
    <row r="32" spans="1:29" ht="27" thickTop="1" thickBot="1">
      <c r="A32" s="142" t="s">
        <v>148</v>
      </c>
      <c r="B32" s="153" t="s">
        <v>162</v>
      </c>
      <c r="C32" s="145">
        <v>1</v>
      </c>
      <c r="D32" s="146">
        <v>14</v>
      </c>
      <c r="E32" s="146">
        <v>20395</v>
      </c>
      <c r="F32" s="145">
        <v>1</v>
      </c>
      <c r="G32" s="146">
        <v>1</v>
      </c>
      <c r="H32" s="145">
        <v>10</v>
      </c>
      <c r="I32" s="145">
        <v>241</v>
      </c>
      <c r="J32" s="146">
        <v>1180</v>
      </c>
      <c r="K32" s="145">
        <v>1056</v>
      </c>
      <c r="L32" s="151">
        <f>_8[[#This Row],[القيمة (مليون ريال)7]]+_8[[#This Row],[القيمة (مليون ريال)4]]+_8[[#This Row],[القيمة (مليون ريال)]]</f>
        <v>21461</v>
      </c>
    </row>
    <row r="33" spans="1:12" ht="27" thickTop="1" thickBot="1">
      <c r="A33" s="142" t="s">
        <v>148</v>
      </c>
      <c r="B33" s="154" t="s">
        <v>163</v>
      </c>
      <c r="C33" s="145">
        <v>0</v>
      </c>
      <c r="D33" s="146">
        <v>0</v>
      </c>
      <c r="E33" s="146">
        <v>0</v>
      </c>
      <c r="F33" s="145">
        <v>0</v>
      </c>
      <c r="G33" s="146">
        <v>0</v>
      </c>
      <c r="H33" s="145">
        <v>0</v>
      </c>
      <c r="I33" s="145">
        <v>1</v>
      </c>
      <c r="J33" s="146">
        <v>1</v>
      </c>
      <c r="K33" s="145">
        <v>2050</v>
      </c>
      <c r="L33" s="151">
        <f>_8[[#This Row],[القيمة (مليون ريال)7]]+_8[[#This Row],[القيمة (مليون ريال)4]]+_8[[#This Row],[القيمة (مليون ريال)]]</f>
        <v>2050</v>
      </c>
    </row>
    <row r="34" spans="1:12" ht="27" thickTop="1" thickBot="1">
      <c r="A34" s="142" t="s">
        <v>148</v>
      </c>
      <c r="B34" s="155" t="s">
        <v>164</v>
      </c>
      <c r="C34" s="165">
        <v>0</v>
      </c>
      <c r="D34" s="166">
        <v>0</v>
      </c>
      <c r="E34" s="166">
        <v>0</v>
      </c>
      <c r="F34" s="165">
        <v>4</v>
      </c>
      <c r="G34" s="166">
        <v>23</v>
      </c>
      <c r="H34" s="165">
        <v>8354</v>
      </c>
      <c r="I34" s="165">
        <v>1</v>
      </c>
      <c r="J34" s="166">
        <v>3</v>
      </c>
      <c r="K34" s="165">
        <v>80</v>
      </c>
      <c r="L34" s="151">
        <f>_8[[#This Row],[القيمة (مليون ريال)7]]+_8[[#This Row],[القيمة (مليون ريال)4]]+_8[[#This Row],[القيمة (مليون ريال)]]</f>
        <v>8434</v>
      </c>
    </row>
  </sheetData>
  <protectedRanges>
    <protectedRange sqref="C29:E31 F29:H30 F23:H24 I29:K31" name="table9_2"/>
  </protectedRanges>
  <mergeCells count="1">
    <mergeCell ref="E6:U6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6AF0365FB64468091EDE2EC47460E" ma:contentTypeVersion="2" ma:contentTypeDescription="Create a new document." ma:contentTypeScope="" ma:versionID="4c4b603ce69b6799cc11799a2ff7bfa1">
  <xsd:schema xmlns:xsd="http://www.w3.org/2001/XMLSchema" xmlns:xs="http://www.w3.org/2001/XMLSchema" xmlns:p="http://schemas.microsoft.com/office/2006/metadata/properties" xmlns:ns2="580b2b45-27d1-4d7b-b3d0-9b26fdc6feb3" targetNamespace="http://schemas.microsoft.com/office/2006/metadata/properties" ma:root="true" ma:fieldsID="78a73ad6bf451400d31f094da5fa2c0c" ns2:_="">
    <xsd:import namespace="580b2b45-27d1-4d7b-b3d0-9b26fdc6fe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b2b45-27d1-4d7b-b3d0-9b26fdc6fe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2C4835-7AEB-4EC4-A0A2-D8F365FE6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0b2b45-27d1-4d7b-b3d0-9b26fdc6f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2335AB-2470-49C8-8165-8FD472657F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3335F8-69B7-440D-A831-FAA62C00A84A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580b2b45-27d1-4d7b-b3d0-9b26fdc6feb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طرح الأوراق المالية</vt:lpstr>
      <vt:lpstr> الطرح العام وتسجيل الأسهم</vt:lpstr>
      <vt:lpstr>تفاصيل الطرح العام والإدراج</vt:lpstr>
      <vt:lpstr>تفاصيل زيادة رأس المال</vt:lpstr>
      <vt:lpstr>عدد طلبات التي لم يوافق عليها </vt:lpstr>
      <vt:lpstr>الشركات الموافق على طرح أسهمها</vt:lpstr>
      <vt:lpstr>الطرح الخاص للأسهم</vt:lpstr>
      <vt:lpstr>طرح أدوات الدين</vt:lpstr>
      <vt:lpstr>قيمة وعدد أدوات الدين ريال</vt:lpstr>
      <vt:lpstr>قيمة وعدد أدوات الدين غير ريال</vt:lpstr>
      <vt:lpstr>عدد المكتتبين في الطرح العام</vt:lpstr>
    </vt:vector>
  </TitlesOfParts>
  <Company>CMA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Razan Hassan Al-Zuhair</dc:creator>
  <cp:lastModifiedBy>Alanoud Hamad Alsheikh</cp:lastModifiedBy>
  <dcterms:created xsi:type="dcterms:W3CDTF">2015-12-24T06:24:30Z</dcterms:created>
  <dcterms:modified xsi:type="dcterms:W3CDTF">2026-03-04T11:01:39Z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defdc546-0ad7-43fe-af30-79a84a273fe5</vt:lpwstr>
  </property>
  <property fmtid="{D5CDD505-2E9C-101B-9397-08002B2CF9AE}" pid="3" name="SecondaryClassification">
    <vt:lpwstr>CMA-Internal</vt:lpwstr>
  </property>
  <property fmtid="{D5CDD505-2E9C-101B-9397-08002B2CF9AE}" pid="4" name="ContentTypeId">
    <vt:lpwstr>0x01010008C6AF0365FB64468091EDE2EC47460E</vt:lpwstr>
  </property>
  <property fmtid="{D5CDD505-2E9C-101B-9397-08002B2CF9AE}" pid="5" name="MSIP_Label_eb3112aa-d19c-4cb5-800f-a8704190099d_Enabled">
    <vt:lpwstr>true</vt:lpwstr>
  </property>
  <property fmtid="{D5CDD505-2E9C-101B-9397-08002B2CF9AE}" pid="6" name="MSIP_Label_eb3112aa-d19c-4cb5-800f-a8704190099d_SetDate">
    <vt:lpwstr>2026-03-04T11:01:00Z</vt:lpwstr>
  </property>
  <property fmtid="{D5CDD505-2E9C-101B-9397-08002B2CF9AE}" pid="7" name="MSIP_Label_eb3112aa-d19c-4cb5-800f-a8704190099d_Method">
    <vt:lpwstr>Standard</vt:lpwstr>
  </property>
  <property fmtid="{D5CDD505-2E9C-101B-9397-08002B2CF9AE}" pid="8" name="MSIP_Label_eb3112aa-d19c-4cb5-800f-a8704190099d_Name">
    <vt:lpwstr>Internal</vt:lpwstr>
  </property>
  <property fmtid="{D5CDD505-2E9C-101B-9397-08002B2CF9AE}" pid="9" name="MSIP_Label_eb3112aa-d19c-4cb5-800f-a8704190099d_SiteId">
    <vt:lpwstr>11de2977-0a03-4820-960b-4b8eaac94794</vt:lpwstr>
  </property>
  <property fmtid="{D5CDD505-2E9C-101B-9397-08002B2CF9AE}" pid="10" name="MSIP_Label_eb3112aa-d19c-4cb5-800f-a8704190099d_ActionId">
    <vt:lpwstr>97e26c6a-c51e-4713-914d-fd4b40c44fb6</vt:lpwstr>
  </property>
  <property fmtid="{D5CDD505-2E9C-101B-9397-08002B2CF9AE}" pid="11" name="MSIP_Label_eb3112aa-d19c-4cb5-800f-a8704190099d_ContentBits">
    <vt:lpwstr>2</vt:lpwstr>
  </property>
</Properties>
</file>