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comments1.xml" ContentType="application/vnd.openxmlformats-officedocument.spreadsheetml.comments+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alanoud.alsheikh\Documents\Statistical Bulletin &amp; Report\SB2025 Q3\Statistical bulletin\excel\"/>
    </mc:Choice>
  </mc:AlternateContent>
  <xr:revisionPtr revIDLastSave="0" documentId="13_ncr:1_{9B80B20E-875F-4627-9495-01173F003795}" xr6:coauthVersionLast="47" xr6:coauthVersionMax="47" xr10:uidLastSave="{00000000-0000-0000-0000-000000000000}"/>
  <bookViews>
    <workbookView showHorizontalScroll="0" showVerticalScroll="0" xWindow="-120" yWindow="-120" windowWidth="29040" windowHeight="15720" tabRatio="924" activeTab="9" xr2:uid="{00000000-000D-0000-FFFF-FFFF00000000}"/>
  </bookViews>
  <sheets>
    <sheet name="الصناديق" sheetId="37" r:id="rId1"/>
    <sheet name="قيم أصول الصناديق العامة" sheetId="13" r:id="rId2"/>
    <sheet name="عدد الصناديق العامة" sheetId="14" r:id="rId3"/>
    <sheet name=" مشتركين الصناديق العامة" sheetId="15" r:id="rId4"/>
    <sheet name="قيم أصول الصناديق -النوع" sheetId="38" r:id="rId5"/>
    <sheet name="قيم أصول الصناديق العامةجغرافيا" sheetId="16" r:id="rId6"/>
    <sheet name="عدد الصناديق العامة جغرافيا" sheetId="17" r:id="rId7"/>
    <sheet name=" مشتركين الصناديق العامةجغرافيا" sheetId="18" r:id="rId8"/>
    <sheet name="قيم أصول الصناديق الخاصة" sheetId="19" r:id="rId9"/>
    <sheet name=" صناديق الاستثمار العامة" sheetId="39" r:id="rId10"/>
    <sheet name="عدد الصناديق الخاصة" sheetId="20" r:id="rId11"/>
    <sheet name="مشتركين الصناديق الخاصة" sheetId="21" r:id="rId12"/>
    <sheet name="قيم الأصول محلية واجنبية - عامة" sheetId="23" r:id="rId13"/>
    <sheet name="صافي اشتراكات صناديق الاستثمار" sheetId="24" r:id="rId14"/>
  </sheets>
  <definedNames>
    <definedName name="_xlnm._FilterDatabase" localSheetId="7" hidden="1">' مشتركين الصناديق العامةجغرافيا'!$A$7:$I$38</definedName>
    <definedName name="_xlnm._FilterDatabase" localSheetId="0" hidden="1">الصناديق!$C$6:$C$28</definedName>
    <definedName name="_xlnm._FilterDatabase" localSheetId="6" hidden="1">'عدد الصناديق العامة جغرافيا'!$A$7:$I$38</definedName>
    <definedName name="_xlnm._FilterDatabase" localSheetId="5" hidden="1">'قيم أصول الصناديق العامةجغرافيا'!$A$5:$I$38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38" l="1"/>
  <c r="Q53" i="13"/>
  <c r="D53" i="23" l="1"/>
  <c r="N53" i="21"/>
  <c r="F14" i="39"/>
  <c r="G14" i="39"/>
  <c r="N53" i="19"/>
  <c r="I53" i="17"/>
  <c r="I53"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G8" i="39"/>
  <c r="G9" i="39"/>
  <c r="G10" i="39"/>
  <c r="G11" i="39"/>
  <c r="G12" i="39"/>
  <c r="G13" i="39"/>
  <c r="N8" i="38"/>
  <c r="F8" i="39"/>
  <c r="F9" i="39"/>
  <c r="F10" i="39"/>
  <c r="F11" i="39"/>
  <c r="F12" i="39"/>
  <c r="F13" i="39"/>
  <c r="N9" i="38"/>
  <c r="N10" i="38"/>
  <c r="N11" i="38"/>
  <c r="N12" i="38"/>
  <c r="N13" i="38"/>
  <c r="P29" i="24"/>
  <c r="D52" i="23"/>
  <c r="N52" i="21"/>
  <c r="N52" i="20"/>
  <c r="N52" i="19" l="1"/>
  <c r="I52" i="18"/>
  <c r="I52" i="17"/>
  <c r="Q52" i="14"/>
  <c r="Q8" i="14"/>
  <c r="Q9"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P28" i="24" l="1"/>
  <c r="D51" i="23"/>
  <c r="N51" i="21"/>
  <c r="N51" i="20"/>
  <c r="I51" i="17"/>
  <c r="I51" i="18"/>
  <c r="N51" i="19"/>
  <c r="D50" i="23"/>
  <c r="N50" i="21"/>
  <c r="N50" i="20"/>
  <c r="N50" i="19"/>
  <c r="I50" i="18"/>
  <c r="I50" i="17"/>
  <c r="D49" i="23" l="1"/>
  <c r="N49" i="21"/>
  <c r="N49" i="20"/>
  <c r="N49" i="19"/>
  <c r="I49" i="18"/>
  <c r="I49" i="17"/>
  <c r="P27" i="24"/>
  <c r="N48" i="21"/>
  <c r="N48" i="20"/>
  <c r="D48" i="23"/>
  <c r="N48" i="19"/>
  <c r="I48" i="18"/>
  <c r="I48" i="17"/>
  <c r="D47" i="23" l="1"/>
  <c r="N47" i="21"/>
  <c r="N47" i="20"/>
  <c r="N47" i="19"/>
  <c r="I47" i="18"/>
  <c r="I47" i="17"/>
  <c r="P26" i="24" l="1"/>
  <c r="D46" i="23"/>
  <c r="N46" i="21"/>
  <c r="N46" i="20"/>
  <c r="N46" i="19"/>
  <c r="I46" i="18"/>
  <c r="I46" i="17"/>
  <c r="D45" i="23" l="1"/>
  <c r="N45" i="21"/>
  <c r="N45" i="20"/>
  <c r="N45" i="19"/>
  <c r="I45" i="18"/>
  <c r="I45" i="17"/>
  <c r="P25" i="24" l="1"/>
  <c r="D44" i="23"/>
  <c r="N44" i="21"/>
  <c r="N44" i="20"/>
  <c r="N44" i="19"/>
  <c r="I44" i="18"/>
  <c r="I44" i="17"/>
  <c r="D43" i="23" l="1"/>
  <c r="N43" i="21"/>
  <c r="N43" i="20"/>
  <c r="N43" i="19"/>
  <c r="I43" i="18"/>
  <c r="I43" i="17"/>
  <c r="D42" i="23" l="1"/>
  <c r="N42" i="21"/>
  <c r="N42" i="20"/>
  <c r="N42" i="19"/>
  <c r="I42" i="18"/>
  <c r="I42" i="17"/>
  <c r="D8" i="23" l="1"/>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I8" i="18"/>
  <c r="I9" i="18"/>
  <c r="I10" i="18"/>
  <c r="I11" i="18"/>
  <c r="I12" i="18"/>
  <c r="I13" i="18"/>
  <c r="I14" i="18"/>
  <c r="I15" i="18"/>
  <c r="I16" i="18"/>
  <c r="I17" i="18"/>
  <c r="I18" i="18"/>
  <c r="I19" i="18"/>
  <c r="I20" i="18"/>
  <c r="I21" i="18"/>
  <c r="I22" i="18"/>
  <c r="I8" i="17"/>
  <c r="I9" i="17"/>
  <c r="I10" i="17"/>
  <c r="I11" i="17"/>
  <c r="I12" i="17"/>
  <c r="I13" i="17"/>
  <c r="I14" i="17"/>
  <c r="I15" i="17"/>
  <c r="I16" i="17"/>
  <c r="I17" i="17"/>
  <c r="I18" i="17"/>
  <c r="I19" i="17"/>
  <c r="I20" i="17"/>
  <c r="I21" i="17"/>
  <c r="I22" i="17"/>
  <c r="I23" i="17"/>
  <c r="I24" i="17"/>
  <c r="D41" i="23" l="1"/>
  <c r="N41" i="21"/>
  <c r="N41" i="20"/>
  <c r="N41" i="19"/>
  <c r="I41" i="18"/>
  <c r="I41" i="17"/>
  <c r="N36" i="20" l="1"/>
  <c r="N39" i="21"/>
  <c r="N40" i="21"/>
  <c r="N36" i="21"/>
  <c r="N40" i="19" l="1"/>
  <c r="P22" i="24" l="1"/>
  <c r="P21" i="24"/>
  <c r="P20" i="24"/>
  <c r="P19" i="24"/>
  <c r="P18" i="24"/>
  <c r="P17" i="24"/>
  <c r="P16" i="24"/>
  <c r="P15" i="24"/>
  <c r="P11" i="24"/>
  <c r="P10" i="24"/>
  <c r="N38" i="21"/>
  <c r="N37" i="21"/>
  <c r="N35" i="21"/>
  <c r="N34" i="21"/>
  <c r="N33" i="21"/>
  <c r="N32" i="21"/>
  <c r="N31" i="21"/>
  <c r="N30" i="21"/>
  <c r="N29" i="21"/>
  <c r="N28" i="21"/>
  <c r="N27" i="21"/>
  <c r="N26" i="21"/>
  <c r="N25" i="21"/>
  <c r="N24" i="21"/>
  <c r="N23" i="21"/>
  <c r="N22" i="21"/>
  <c r="N21" i="21"/>
  <c r="N20" i="21"/>
  <c r="N19" i="21"/>
  <c r="N18" i="21"/>
  <c r="N17" i="21"/>
  <c r="N16" i="21"/>
  <c r="N15" i="21"/>
  <c r="N14" i="21"/>
  <c r="N13" i="21"/>
  <c r="N12" i="21"/>
  <c r="N11" i="21"/>
  <c r="N10" i="21"/>
  <c r="N9" i="21"/>
  <c r="N8" i="21"/>
  <c r="N40" i="20"/>
  <c r="N39" i="20"/>
  <c r="N38" i="20"/>
  <c r="N37" i="20"/>
  <c r="N35" i="20"/>
  <c r="N34" i="20"/>
  <c r="N33" i="20"/>
  <c r="N32" i="20"/>
  <c r="N31" i="20"/>
  <c r="N30" i="20"/>
  <c r="N29" i="20"/>
  <c r="N28" i="20"/>
  <c r="N27" i="20"/>
  <c r="N26" i="20"/>
  <c r="N25" i="20"/>
  <c r="N24" i="20"/>
  <c r="N23" i="20"/>
  <c r="N22" i="20"/>
  <c r="N21" i="20"/>
  <c r="N20" i="20"/>
  <c r="N19" i="20"/>
  <c r="N18" i="20"/>
  <c r="N17" i="20"/>
  <c r="N16" i="20"/>
  <c r="N15" i="20"/>
  <c r="N14" i="20"/>
  <c r="N13" i="20"/>
  <c r="N12" i="20"/>
  <c r="N11" i="20"/>
  <c r="N10" i="20"/>
  <c r="N9" i="20"/>
  <c r="N8" i="20"/>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I40" i="18"/>
  <c r="I39" i="18"/>
  <c r="I38" i="18"/>
  <c r="I37" i="18"/>
  <c r="I36" i="18"/>
  <c r="I35" i="18"/>
  <c r="I34" i="18"/>
  <c r="I33" i="18"/>
  <c r="I32" i="18"/>
  <c r="I31" i="18"/>
  <c r="I30" i="18"/>
  <c r="I29" i="18"/>
  <c r="I28" i="18"/>
  <c r="I27" i="18"/>
  <c r="I26" i="18"/>
  <c r="I25" i="18"/>
  <c r="I24" i="18"/>
  <c r="I23" i="18"/>
  <c r="I40" i="17"/>
  <c r="I39" i="17"/>
  <c r="I38" i="17"/>
  <c r="I37" i="17"/>
  <c r="I36" i="17"/>
  <c r="I35" i="17"/>
  <c r="I34" i="17"/>
  <c r="I33" i="17"/>
  <c r="I32" i="17"/>
  <c r="I31" i="17"/>
  <c r="I30" i="17"/>
  <c r="I29" i="17"/>
  <c r="I28" i="17"/>
  <c r="I27" i="17"/>
  <c r="I26" i="17"/>
  <c r="I2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Saleh Ibrahim AlHamoudi</author>
  </authors>
  <commentList>
    <comment ref="F52" authorId="0" shapeId="0" xr:uid="{4EF7F87C-CA57-4056-BFEE-7F9D87CA033D}">
      <text>
        <r>
          <rPr>
            <b/>
            <sz val="9"/>
            <color indexed="81"/>
            <rFont val="Tahoma"/>
            <family val="2"/>
          </rPr>
          <t>Saleh Ibrahim AlHamoudi:</t>
        </r>
        <r>
          <rPr>
            <sz val="9"/>
            <color indexed="81"/>
            <rFont val="Tahoma"/>
            <family val="2"/>
          </rPr>
          <t xml:space="preserve">
يشتمل على funds of funds</t>
        </r>
      </text>
    </comment>
  </commentList>
</comments>
</file>

<file path=xl/sharedStrings.xml><?xml version="1.0" encoding="utf-8"?>
<sst xmlns="http://schemas.openxmlformats.org/spreadsheetml/2006/main" count="1781" uniqueCount="200">
  <si>
    <t> -40.01</t>
  </si>
  <si>
    <t>0.14 </t>
  </si>
  <si>
    <t> -0.32</t>
  </si>
  <si>
    <t>86.43 </t>
  </si>
  <si>
    <t> 4,018.85</t>
  </si>
  <si>
    <t>219.57 </t>
  </si>
  <si>
    <t>4,884.21 </t>
  </si>
  <si>
    <t>* تشمل الصناديق العقارية المتداولة (REITs) ابتداءً من الربع الرابع عام 2016م</t>
  </si>
  <si>
    <t>* المعلومات متاحة بشكل نصف سنوي</t>
  </si>
  <si>
    <t>-</t>
  </si>
  <si>
    <t>خلال الفترة
During Period</t>
  </si>
  <si>
    <t>* REITs are included since the fourth quarter of 2016.</t>
  </si>
  <si>
    <t>*Information is available semiannually.</t>
  </si>
  <si>
    <t>الصناديق
Mutual Funds</t>
  </si>
  <si>
    <t>النصف الأول عام 2013م
First half 2013</t>
  </si>
  <si>
    <t>النصف الثاني عام 2013م
Second half 2013</t>
  </si>
  <si>
    <t>النصف الأول عام 2014م
First half 2014</t>
  </si>
  <si>
    <t>النصف الثاني عام 2014م
Second half 2014</t>
  </si>
  <si>
    <r>
      <t xml:space="preserve">النصف الأول عام  2015م
</t>
    </r>
    <r>
      <rPr>
        <sz val="10"/>
        <color rgb="FF000000"/>
        <rFont val="Cambria"/>
        <family val="1"/>
        <scheme val="major"/>
      </rPr>
      <t>First half 2015</t>
    </r>
  </si>
  <si>
    <t>الربع الثالث عام  2015م
Third quarter 2015</t>
  </si>
  <si>
    <t>الربع الرابع عام  2015م
Fourth quarter 2015</t>
  </si>
  <si>
    <t>الربع الأول عام  2016م
First quarter 2016</t>
  </si>
  <si>
    <t>الربع الثاني عام  2016م
Second quarter 2016</t>
  </si>
  <si>
    <t>الربع الثالث عام  2016م
Third quarter 2016</t>
  </si>
  <si>
    <t>الربع الرابع عام  2016م
Fourth quarter 2016</t>
  </si>
  <si>
    <r>
      <t xml:space="preserve">الربع الأول عام  2017م
</t>
    </r>
    <r>
      <rPr>
        <sz val="10"/>
        <color rgb="FF000000"/>
        <rFont val="Cambria"/>
        <family val="1"/>
        <scheme val="major"/>
      </rPr>
      <t>First quarter 2017</t>
    </r>
  </si>
  <si>
    <t>الربع الثاني عام  2017م
Second quarter 2017</t>
  </si>
  <si>
    <t>الربع الثالث عام  2017م
Third quarter 2017</t>
  </si>
  <si>
    <t>الربع الرابع عام  2017م
Fourth quarter 2017</t>
  </si>
  <si>
    <t>الربع الرابع عام  2018م
Fourth quarter 2018</t>
  </si>
  <si>
    <t>الربع الأول عام  2019م
First quarter 2019</t>
  </si>
  <si>
    <t>الربع الثاني عام  2019م
Second quarter 2019</t>
  </si>
  <si>
    <t>النصف الأول عام  2015م
First half 2015</t>
  </si>
  <si>
    <t>الربع الأول عام  2017م
First quarter 2017</t>
  </si>
  <si>
    <t>الربع الأول عام  2018م
First quarter 2018</t>
  </si>
  <si>
    <t>الربع الثاني عام  2018م
Second quarter 2018</t>
  </si>
  <si>
    <t>الربع الثالث عام  2018م
Third quarter 2018</t>
  </si>
  <si>
    <t> (مليون ريال)
 (Million Riyals)</t>
  </si>
  <si>
    <r>
      <t>الربع الأول عام  2019م
First quarter 2019</t>
    </r>
    <r>
      <rPr>
        <sz val="11"/>
        <color theme="1"/>
        <rFont val="Calibri"/>
        <family val="2"/>
        <scheme val="minor"/>
      </rPr>
      <t/>
    </r>
  </si>
  <si>
    <r>
      <t> </t>
    </r>
    <r>
      <rPr>
        <b/>
        <sz val="10"/>
        <color rgb="FF000000"/>
        <rFont val="Cambria"/>
        <family val="1"/>
        <scheme val="major"/>
      </rPr>
      <t>9168.87</t>
    </r>
  </si>
  <si>
    <t>النصف الثاني عام  2015م
Second half 2015</t>
  </si>
  <si>
    <t>النصف الأول عام  2016م
First half 2016</t>
  </si>
  <si>
    <t>النصف الثاني عام  2016م
Second half 2016</t>
  </si>
  <si>
    <t>النصف الأول عام  2017م
First half  2017</t>
  </si>
  <si>
    <t>النصف الثاني عام  2017م
Second half 2017</t>
  </si>
  <si>
    <t>النصف الأول عام  2018م
First half  2018</t>
  </si>
  <si>
    <t>النصف الثاني عام  2018م
Second half 2018</t>
  </si>
  <si>
    <t>النصف الأول عام 2019م
First half 2019</t>
  </si>
  <si>
    <t>الربع الثالث عام  2019م
Third quarter 2019</t>
  </si>
  <si>
    <t>الربع الرابع عام  2019م
Fourth quarter 2019</t>
  </si>
  <si>
    <t>النصف الثاني عام 2019م
First half 2019</t>
  </si>
  <si>
    <t>الربع الأول عام  2020م
First quarter 2020</t>
  </si>
  <si>
    <t>الربع الثاني عام  2020م
Second quarter 2020</t>
  </si>
  <si>
    <t>النصف الأول عام  2020م
First half 2020</t>
  </si>
  <si>
    <t>الربع الثالث عام  2020م
Third quarter 2020</t>
  </si>
  <si>
    <t>الربع الرابع عام  2020م
Fourth quarter 2020</t>
  </si>
  <si>
    <t>النصف الثاني عام  2020م
Second half 2020</t>
  </si>
  <si>
    <t>الربع الأول عام  2021م
First quarter 2021</t>
  </si>
  <si>
    <t>الربع الثاني عام  2021م
Second quarter 2021</t>
  </si>
  <si>
    <t>النصف الأول عام  2021م
First half 2021</t>
  </si>
  <si>
    <t>الربع الثالث عام  2021م
Third quarter 2021</t>
  </si>
  <si>
    <t>الربع الرابع عام  2021م
Fourth quarter 2021</t>
  </si>
  <si>
    <t>النصف الثاني عام  2021م
Second half 2021</t>
  </si>
  <si>
    <t>الربع الأول عام  2022م
First quarter 2022</t>
  </si>
  <si>
    <t>الربع الثاني عام  2022م
Second quarter 2022</t>
  </si>
  <si>
    <t>النصف الأول عام  2022م
First half 2022</t>
  </si>
  <si>
    <t>الربع الثالث عام  2022م
Third quarter 2022</t>
  </si>
  <si>
    <t>ابتداءً من الربع الأول لعام 2021م تمت إضافة تصنيف أسهم الملكية الخاصة والذي كان سابقا من ضمن تصنيف الأسهم، وتم إضافة تصنيف رأس المال الجريء والذي كان من ضمن تصنيف التمويلي، وتم إضافة تصنيف وقفي والذي كان من ضمن تصنيف متعدد الأصول.</t>
  </si>
  <si>
    <t>Starting from the first quarter of 2021, the private equity classification was added, which was previously within the stock classification, the venture capital classification, which was within the credit base fund classification, and the endowment classification was added, which was within the multi-asset classification.</t>
  </si>
  <si>
    <t>الإجمالي Total</t>
  </si>
  <si>
    <t>نهاية الفترة End of Period</t>
  </si>
  <si>
    <t>أخرى Others</t>
  </si>
  <si>
    <t>أسهم Equities</t>
  </si>
  <si>
    <t>أدوات دين Debt Instruments</t>
  </si>
  <si>
    <t>أسواق نقد Money Markets</t>
  </si>
  <si>
    <t>عقاري Real Estates</t>
  </si>
  <si>
    <t>قابض Fund of Funds</t>
  </si>
  <si>
    <t>متوازن Balanced</t>
  </si>
  <si>
    <t>صناديق المؤشرات المتداولة   ETFS</t>
  </si>
  <si>
    <t>صناديق الاستثمار العقاري المتداولة   REITs</t>
  </si>
  <si>
    <t>متعدد الأصول Multi-asset</t>
  </si>
  <si>
    <t>الوقفي Endowments</t>
  </si>
  <si>
    <t>مغذي Feeder Fund</t>
  </si>
  <si>
    <t>المغلقة المتداولة CEFs</t>
  </si>
  <si>
    <t>سلع Commodities</t>
  </si>
  <si>
    <t xml:space="preserve">محلية Domestic </t>
  </si>
  <si>
    <t xml:space="preserve">خليجية GCC </t>
  </si>
  <si>
    <t xml:space="preserve">عربية Arab </t>
  </si>
  <si>
    <t xml:space="preserve">آسيوية Asian </t>
  </si>
  <si>
    <t xml:space="preserve">أمريكية US </t>
  </si>
  <si>
    <t xml:space="preserve">أوروبية European </t>
  </si>
  <si>
    <t xml:space="preserve">أخرى Other </t>
  </si>
  <si>
    <t>متعدد الأصول Multi-assets</t>
  </si>
  <si>
    <t>التحوط 
والمشتقات المالية Hedging and Other Derivatives</t>
  </si>
  <si>
    <t xml:space="preserve">مغذي Feeder Fund </t>
  </si>
  <si>
    <t>تمويلي Credit Base Fund</t>
  </si>
  <si>
    <t>أسهم الملكية الخاصة Private equity</t>
  </si>
  <si>
    <t>رأس المال الجريء Venture capital</t>
  </si>
  <si>
    <t>وقفي Endowment Investment</t>
  </si>
  <si>
    <t>التحوط والمشتقات
المالية Hedging and Other Derivatives</t>
  </si>
  <si>
    <t xml:space="preserve">وقفي Endowment </t>
  </si>
  <si>
    <t xml:space="preserve">محلي Domestic </t>
  </si>
  <si>
    <t>أجنبي  Foreign</t>
  </si>
  <si>
    <t xml:space="preserve">إجمالي الأصول  Total Assets </t>
  </si>
  <si>
    <t>صافي قيمة الاشتراكات في صناديق  الاستثمار
Net Subscription Value of | متوازن Balanced</t>
  </si>
  <si>
    <t>الربع الرابع عام  2022م
Fourth quarter 2022</t>
  </si>
  <si>
    <t>النصف الثاني عام  2022م
Second half 2022</t>
  </si>
  <si>
    <t>صافي قيمة الاشتراكات في صناديق  الاستثمار (أسهم)
Net Subscription Value of  Equity Funds</t>
  </si>
  <si>
    <t>صافي قيمة الاشتراكات في صناديق  الاستثمار ( أدوات دين)
Net Subscription Value of Debt Instrument Funds</t>
  </si>
  <si>
    <t>صافي قيمة الاشتراكات في صناديق  الاستثمار ( أسواق نقد)
Net Subscription Value of Money Market Funds</t>
  </si>
  <si>
    <t>صافي قيمة الاشتراكات في صناديق  الاستثمار ( عقاري)
Net Subscription Value of Real Estate Funds</t>
  </si>
  <si>
    <t>صافي قيمة الاشتراكات في صناديق  الاستثمار (قابض)
Net Subscription Value of Fund of Funds</t>
  </si>
  <si>
    <t>صافي قيمة الاشتراكات في صناديق  الاستثمار (صناديق المؤشرات المتداولة)
Net Subscription Value of ETFS</t>
  </si>
  <si>
    <t>صافي قيمة الاشتراكات في صناديق  الاستثمار (صناديق الاستثمار العقاري المتداولة)
Net Subscription Value of  REITs</t>
  </si>
  <si>
    <t>صافي قيمة الاشتراكات في صناديق  الاستثمار ( متعدد الأصول)
Net Subscription Value of Multi-asset</t>
  </si>
  <si>
    <t>صافي قيمة الاشتراكات في صناديق  الاستثمار (الوقفي)
Net Subscription Value of Endowments</t>
  </si>
  <si>
    <t>صافي قيمة الاشتراكات في صناديق  الاستثمار (مغذي)
Net Subscription Value of Feeder Fund</t>
  </si>
  <si>
    <t>صافي قيمة الاشتراكات في صناديق  الاستثمار (سلع)
Net Subscription Value of Commodities</t>
  </si>
  <si>
    <t>صافي قيمة الاشتراكات في صناديق  الاستثمار (أخرى)
Net Subscription Value of Other Funds</t>
  </si>
  <si>
    <t>صافي قيمة الاشتراكات في صناديق  الاستثمار (الإجمالي)
Net Subscription Value of Total</t>
  </si>
  <si>
    <t>الربع الأول عام  2023م
First quarter 2023</t>
  </si>
  <si>
    <t>الربع الثاني عام  2023م
Second quarter 2023</t>
  </si>
  <si>
    <t>النصف الأول عام  2023م
First half 2023</t>
  </si>
  <si>
    <t>الربع الثالث عام  2023م
Third quarter 2023</t>
  </si>
  <si>
    <t>مؤشر
Index Fund</t>
  </si>
  <si>
    <t>الربع الرابع عام  2023م
Fourth quarter 2023</t>
  </si>
  <si>
    <t>صافي قيمة الاشتراكات في صناديق  الاستثمار (مؤشر)
Net Subscription Value of Index</t>
  </si>
  <si>
    <t>الربع الأول عام  2024م
First quarter 2024</t>
  </si>
  <si>
    <t>* لا تشمل صناديق المؤشرات المتداولة (ETF) والصناديق العقارية المتداولة (REITs)</t>
  </si>
  <si>
    <t>*ETFs and REITs are not included</t>
  </si>
  <si>
    <t>الربع الثاني عام  2024م
second quarter 2024</t>
  </si>
  <si>
    <t>النصف الأول عام  2024م
First half 2024</t>
  </si>
  <si>
    <t>الربع الثالث عام  2024م
Third quarter 2024</t>
  </si>
  <si>
    <t>الربع الرابع عام  2024م
Fourth quarter 2024</t>
  </si>
  <si>
    <t> -</t>
  </si>
  <si>
    <t>النصف الثاني عام  2023م
Second half 2023</t>
  </si>
  <si>
    <t>النصف الثاني عام  2024م
Second half 2024</t>
  </si>
  <si>
    <t>الربع الأول عام  2025م
First quarter 2025</t>
  </si>
  <si>
    <t>الربع الثاني عام  2025م
second quarter 2025</t>
  </si>
  <si>
    <t>النصف الأول عام  2025م
First half 2025</t>
  </si>
  <si>
    <t xml:space="preserve">جدول رقم (35):   قيم أصول الصناديق العامة مصنفة حسب فئة الصندوق </t>
  </si>
  <si>
    <t>جدول رقم (36):   عدد الصناديق العامة مصنفة حسب فئة الصندوق</t>
  </si>
  <si>
    <t>جدول رقم (37):   عدد المشتركين في الصناديق العامة مصنفة حسب فئة الصندوق</t>
  </si>
  <si>
    <t>الأسهم المحلية (مليون ريال)
Local Equities (Million Riyals)</t>
  </si>
  <si>
    <t>الأسهم الأجنبية (مليون ريال)
Foreign Equities (Million Riyals)</t>
  </si>
  <si>
    <t>الصكوك وأدوات الدين المحلية (مليون ريال)
Local Sukuk and Debt Instruments (Million Riyals)</t>
  </si>
  <si>
    <t>الصكوك وأدوات الدين الأجنبية (مليون ريال)
Foreign Sukuk and Debt Instruments (Million Riyals)</t>
  </si>
  <si>
    <t>صفقات أسواق النقد المحلية (مليون ريال)
Local Money Market Transactions (Million Riyals)</t>
  </si>
  <si>
    <t>صفقات أسواق النقد الأجنبية (مليون ريال)
Foreign Money Market Transactions (Million Riyals)</t>
  </si>
  <si>
    <t>المشتقات المحلية (مليون ريال)
Local Derivatives (Million Riyals)</t>
  </si>
  <si>
    <t>المشتقات الأجنبية (مليون ريال)
Foreign Derivatives (Million Riyals)</t>
  </si>
  <si>
    <t>استثمارات أخرى محلية (مليون ريال)
Other Local Investments (Million Riyals)</t>
  </si>
  <si>
    <t>استثمارات أجنبية أخرى (مليون ريال)
Other Foreign Investments (Million Riyals)</t>
  </si>
  <si>
    <t>النقد (مليون ريال)
Cash (Million Riyals)</t>
  </si>
  <si>
    <t>الإجمالي (مليون ريال)
Total (Million Riyals)</t>
  </si>
  <si>
    <t>استثمارات عقارية (مليون ريال)
Real Estate Investments (Million Riyals)</t>
  </si>
  <si>
    <t>جدول  رقم (39): قيم أصول الصناديق العامة المستثمرة في الأسهم مصنفة جغرافياً 
Table (39): Values of Equity Public Funds Assets Classified Geographically</t>
  </si>
  <si>
    <t>جدول رقم (40): عدد الصناديق العامة المستثمرة  في الأسهم مصنفة جغرافياً
Table (40): Number of Equity Public Funds Classified Geographically</t>
  </si>
  <si>
    <t>جدول رقم (41): عدد المشتركين في الصناديق العامة المستثمرة في الأسهم مصنفة جغرافياً
Table (41): Number of Subscribers in Equity Public Funds Classified Geographically</t>
  </si>
  <si>
    <t>جدول رقم (43):  صناديق الاستثمار العامة (مفتوح/مغلق)
Table (43): Public Investment Funds (Open/Closed)</t>
  </si>
  <si>
    <t>عدد (مفتوحة)
Number (Open)</t>
  </si>
  <si>
    <t>أصول (مفتوحة) (مليون ريال)
Assets (Open) (Million Riyals)</t>
  </si>
  <si>
    <t>عدد (مغلقة)
Number (Closed)</t>
  </si>
  <si>
    <t>أصول (مغلقة) (مليون ريال)
Assets (Closed) (Million Riyals)</t>
  </si>
  <si>
    <t>الإجمالي (عدد)
Total (Number)</t>
  </si>
  <si>
    <t xml:space="preserve">الإجمالي(الأصول)
Total (Assets) </t>
  </si>
  <si>
    <t>جدول رقم (38): قيم أصول الصناديق العامة حسب نوع الاستثمار</t>
  </si>
  <si>
    <t>جدول رقم (39):   قيم أصول الصناديق العامة المستثمرة في الأسهم مصنفة جغرافياً</t>
  </si>
  <si>
    <t>جدول رقم (40):   عدد الصناديق العامة المستثمرة في الأسهم مصنفة جغرافياً</t>
  </si>
  <si>
    <t>جدول رقم (41):   عدد المشتركين في الصناديق العامة المستثمرة في الأسهم مصنفة جغرافياً</t>
  </si>
  <si>
    <t>جدول رقم (43): صناديق الاستثمار العامة (مفتوح/مغلق)</t>
  </si>
  <si>
    <t>جدول رقم (46):   قيم الأصول المحلية والأجنبية للصناديق العامة</t>
  </si>
  <si>
    <t>Table (40): Number of Equity Public Funds Classified Geographically</t>
  </si>
  <si>
    <t>Table (41): Number of Subscribers in Equity Public Funds Classified Geographically</t>
  </si>
  <si>
    <t>Table (43): Public Investment Funds (Open/Closed)</t>
  </si>
  <si>
    <t>النشرة الإحصائية ربع السنوية
  Statistical Bulletin
العدد الاربع والاربعون - الربع الثاني لعام 2025م
44th issue- second Quarter 2025</t>
  </si>
  <si>
    <t>Table (46): Value of Domestic and Foreign Assets of Public Funds</t>
  </si>
  <si>
    <t xml:space="preserve">جدول رقم (46): قيم الأصول المحلية والأجنبية للصناديق العامة *
Table (46): Value of Domestic and Foreign Assets of Public Funds </t>
  </si>
  <si>
    <t>Table (38): Public Funds AUM Classified by Type of Investment</t>
  </si>
  <si>
    <t>جدول رقم (38): قيم أصول الصناديق العامة حسب نوع الاستثمار
Table (38): Public Funds AUM Classified by Type of Investment</t>
  </si>
  <si>
    <t>Table (39): Equity Public Funds AUM Classified Geographically</t>
  </si>
  <si>
    <t>جدول رقم (42):   قيم أصول الصناديق الخاصة مصنفة حسب فئة الصندوق</t>
  </si>
  <si>
    <t>جدول رقم (44):   عدد الصناديق الخاصة مصنفة حسب فئة الصندوق</t>
  </si>
  <si>
    <t>جدول رقم (45):   عدد المشتركين في الصناديق الخاصة مصنفة حسب فئة الصندوق</t>
  </si>
  <si>
    <t>جدول رقم (47):   صافي الاشتراكات في صناديق الاستثمار مصنفة حسب فئة الصندوق</t>
  </si>
  <si>
    <t xml:space="preserve">Table (35): Public Funds AUM by Fund Classification </t>
  </si>
  <si>
    <t>Table (36): Number of Public Funds by Fund Classification</t>
  </si>
  <si>
    <t xml:space="preserve">جدول رقم  (35): قيم أصول الصناديق العامة مصنفة حسب فئة الصندوق 
Table (35): Public Funds AUM by Fund Classification   </t>
  </si>
  <si>
    <t>جدول رقم (36): عدد الصناديق العامة مصنفة حسب فئة الصندوق 
Table (36): Number of Public Funds by Fund Classification</t>
  </si>
  <si>
    <t>Table (37): Number of Subscribers in Public Funds by Fund Classification</t>
  </si>
  <si>
    <t>جدول رقم (37): عدد المشتركين في الصناديق العامة مصنفة حسب فئة الصندوق
Table (37): Number of Subscribers in Public Funds by Fund Classification</t>
  </si>
  <si>
    <t>Table (44): Number of Private Funds by Fund Classification</t>
  </si>
  <si>
    <t>جدول رقم (44): عدد الصناديق الخاصة مصنفة حسب فئة الصندوق
Table (44): Number of Private Funds by Fund Classification</t>
  </si>
  <si>
    <t>Table (45): Number of Subscribers in Private Funds by Fund Classification</t>
  </si>
  <si>
    <t>جدول رقم (45): عدد المشتركين في الصناديق الخاصة مصنفة حسب فئة الصندوق
Table (45): Number of Subscribers in Private Funds by Fund Classification</t>
  </si>
  <si>
    <t>Table (47): Net Subscriptions of Investment Funds by Classification</t>
  </si>
  <si>
    <t>جدول رقم (47): صافي الاشتراكات في صناديق الاستثمار مصنفة بحسب الفئة  الاستثمارية (الاشتراكات مطروحا منها الاستردادات)* 
Table (47): Net Subscriptions of Investment Funds by Classification (Subscriptions Minus Redemptions)</t>
  </si>
  <si>
    <t>Table (42): Private Funds AUM Classified by Fund Classification</t>
  </si>
  <si>
    <t xml:space="preserve">جدول رقم (42): قيم أصول الصناديق الخاصة مصنفة حسب فئة الصندوق 
Table (42):  Private Funds AUM Classified by Fund Classification </t>
  </si>
  <si>
    <t>الربع الثالث عام  2025م
Third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</si>
</sst>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
  </numFmts>
  <fonts count="76"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8"/>
      <name val="Arial"/>
      <family val="2"/>
    </font>
    <font>
      <b/>
      <sz val="12"/>
      <color rgb="FF000000"/>
      <name val="GE Dinar One Light"/>
      <family val="1"/>
      <charset val="178"/>
    </font>
    <font>
      <sz val="10"/>
      <color rgb="FF000000"/>
      <name val="Gill Sans MT"/>
      <family val="2"/>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name val="Cambria"/>
      <family val="1"/>
      <scheme val="major"/>
    </font>
    <font>
      <sz val="10"/>
      <color rgb="FF000000"/>
      <name val="Cambria"/>
      <family val="1"/>
      <scheme val="maj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theme="1"/>
      <name val="Cambria"/>
      <family val="1"/>
      <scheme val="major"/>
    </font>
    <font>
      <b/>
      <sz val="10"/>
      <color rgb="FF000000"/>
      <name val="Cambria"/>
      <family val="1"/>
      <scheme val="major"/>
    </font>
    <font>
      <b/>
      <sz val="11"/>
      <color rgb="FF000000"/>
      <name val="Cambria"/>
      <family val="1"/>
      <scheme val="major"/>
    </font>
    <font>
      <b/>
      <sz val="10"/>
      <name val="Cambria"/>
      <family val="1"/>
      <scheme val="major"/>
    </font>
    <font>
      <sz val="11"/>
      <name val="Calibri"/>
      <family val="2"/>
      <charset val="178"/>
      <scheme val="minor"/>
    </font>
    <font>
      <sz val="10"/>
      <color theme="1"/>
      <name val="Calibri"/>
      <family val="2"/>
      <charset val="178"/>
      <scheme val="minor"/>
    </font>
    <font>
      <b/>
      <sz val="10"/>
      <color rgb="FF000000"/>
      <name val="Calibri"/>
      <family val="2"/>
      <scheme val="minor"/>
    </font>
    <font>
      <sz val="10"/>
      <name val="Calibri"/>
      <family val="2"/>
      <scheme val="minor"/>
    </font>
    <font>
      <sz val="10"/>
      <color rgb="FF000000"/>
      <name val="Calibri"/>
      <family val="2"/>
      <scheme val="minor"/>
    </font>
    <font>
      <sz val="11"/>
      <name val="Calibri"/>
      <family val="2"/>
      <scheme val="minor"/>
    </font>
    <font>
      <b/>
      <sz val="10"/>
      <color rgb="FFFFFFFF"/>
      <name val="Calibri"/>
      <family val="2"/>
      <scheme val="minor"/>
    </font>
    <font>
      <b/>
      <sz val="10"/>
      <color rgb="FF00B0F0"/>
      <name val="Cambria"/>
      <family val="1"/>
      <scheme val="major"/>
    </font>
    <font>
      <u/>
      <sz val="12"/>
      <color theme="0" tint="-0.499984740745262"/>
      <name val="Calibri"/>
      <family val="2"/>
      <scheme val="minor"/>
    </font>
    <font>
      <sz val="12"/>
      <color theme="1"/>
      <name val="Calibri"/>
      <family val="2"/>
      <charset val="178"/>
      <scheme val="minor"/>
    </font>
    <font>
      <sz val="11"/>
      <color rgb="FF00B0F0"/>
      <name val="Calibri"/>
      <family val="2"/>
      <charset val="178"/>
      <scheme val="minor"/>
    </font>
    <font>
      <sz val="11"/>
      <color theme="0"/>
      <name val="Calibri"/>
      <family val="2"/>
      <charset val="178"/>
      <scheme val="minor"/>
    </font>
    <font>
      <sz val="10"/>
      <color rgb="FF202124"/>
      <name val="Calibri"/>
      <family val="2"/>
      <scheme val="minor"/>
    </font>
    <font>
      <sz val="10"/>
      <color theme="0"/>
      <name val="Calibri"/>
      <family val="2"/>
      <scheme val="minor"/>
    </font>
    <font>
      <sz val="10"/>
      <color rgb="FF000000"/>
      <name val="Gill Sans MT Light"/>
      <family val="2"/>
    </font>
    <font>
      <b/>
      <sz val="9"/>
      <color indexed="81"/>
      <name val="Tahoma"/>
      <family val="2"/>
    </font>
    <font>
      <sz val="9"/>
      <color indexed="81"/>
      <name val="Tahoma"/>
      <family val="2"/>
    </font>
    <font>
      <b/>
      <sz val="11"/>
      <color rgb="FFFFFFFF"/>
      <name val="Calibri"/>
      <family val="2"/>
      <scheme val="minor"/>
    </font>
  </fonts>
  <fills count="32">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EEF7FD"/>
        <bgColor indexed="64"/>
      </patternFill>
    </fill>
    <fill>
      <patternFill patternType="solid">
        <fgColor rgb="FFF2F2F2"/>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4B96"/>
        <bgColor indexed="64"/>
      </patternFill>
    </fill>
    <fill>
      <patternFill patternType="solid">
        <fgColor theme="0" tint="-4.9989318521683403E-2"/>
        <bgColor rgb="FF000000"/>
      </patternFill>
    </fill>
    <fill>
      <patternFill patternType="solid">
        <fgColor rgb="FF014D96"/>
        <bgColor indexed="64"/>
      </patternFill>
    </fill>
  </fills>
  <borders count="20">
    <border>
      <left/>
      <right/>
      <top/>
      <bottom/>
      <diagonal/>
    </border>
    <border>
      <left style="medium">
        <color rgb="FFFFFFFF"/>
      </left>
      <right style="medium">
        <color rgb="FFFFFFFF"/>
      </right>
      <top style="medium">
        <color rgb="FFFFFFFF"/>
      </top>
      <bottom/>
      <diagonal/>
    </border>
    <border>
      <left style="medium">
        <color rgb="FFFFFFFF"/>
      </left>
      <right/>
      <top/>
      <bottom/>
      <diagonal/>
    </border>
    <border>
      <left/>
      <right/>
      <top/>
      <bottom style="thin">
        <color theme="4"/>
      </bottom>
      <diagonal/>
    </border>
    <border>
      <left/>
      <right/>
      <top style="thin">
        <color theme="4"/>
      </top>
      <bottom/>
      <diagonal/>
    </border>
    <border>
      <left style="medium">
        <color theme="0"/>
      </left>
      <right style="medium">
        <color theme="0"/>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n">
        <color rgb="FF0069AA"/>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s>
  <cellStyleXfs count="1277">
    <xf numFmtId="0" fontId="0" fillId="0" borderId="0"/>
    <xf numFmtId="0" fontId="26" fillId="0" borderId="0" applyNumberForma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0" fontId="20" fillId="0" borderId="0"/>
    <xf numFmtId="0" fontId="21" fillId="0" borderId="0"/>
    <xf numFmtId="165" fontId="21" fillId="0" borderId="0" applyFont="0" applyFill="0" applyBorder="0" applyAlignment="0" applyProtection="0"/>
    <xf numFmtId="9" fontId="21" fillId="0" borderId="0" applyFont="0" applyFill="0" applyBorder="0" applyAlignment="0" applyProtection="0"/>
    <xf numFmtId="164" fontId="20" fillId="0" borderId="0" applyFont="0" applyFill="0" applyBorder="0" applyAlignment="0" applyProtection="0"/>
    <xf numFmtId="0" fontId="21" fillId="0" borderId="0"/>
    <xf numFmtId="0" fontId="20" fillId="0" borderId="0"/>
    <xf numFmtId="0" fontId="20" fillId="0" borderId="0"/>
    <xf numFmtId="165" fontId="20" fillId="0" borderId="0" applyFont="0" applyFill="0" applyBorder="0" applyAlignment="0" applyProtection="0"/>
    <xf numFmtId="0" fontId="21" fillId="0" borderId="0"/>
    <xf numFmtId="165" fontId="21" fillId="0" borderId="0" applyFont="0" applyFill="0" applyBorder="0" applyAlignment="0" applyProtection="0"/>
    <xf numFmtId="164" fontId="20" fillId="0" borderId="0" applyFont="0" applyFill="0" applyBorder="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0" fontId="34" fillId="7" borderId="0" applyNumberFormat="0" applyBorder="0" applyAlignment="0" applyProtection="0"/>
    <xf numFmtId="0" fontId="34" fillId="8" borderId="0" applyNumberFormat="0" applyBorder="0" applyAlignment="0" applyProtection="0"/>
    <xf numFmtId="0" fontId="21" fillId="0" borderId="0"/>
    <xf numFmtId="0" fontId="34" fillId="7" borderId="0" applyNumberFormat="0" applyBorder="0" applyAlignment="0" applyProtection="0"/>
    <xf numFmtId="0" fontId="35" fillId="8" borderId="0" applyNumberFormat="0" applyBorder="0" applyAlignment="0" applyProtection="0"/>
    <xf numFmtId="0" fontId="34" fillId="8"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7" borderId="0" applyNumberFormat="0" applyBorder="0" applyAlignment="0" applyProtection="0"/>
    <xf numFmtId="0" fontId="21" fillId="0" borderId="0"/>
    <xf numFmtId="0" fontId="35" fillId="7" borderId="0" applyNumberFormat="0" applyBorder="0" applyAlignment="0" applyProtection="0"/>
    <xf numFmtId="0" fontId="35"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8" fillId="25" borderId="6" applyNumberFormat="0" applyAlignment="0" applyProtection="0"/>
    <xf numFmtId="0" fontId="38" fillId="25" borderId="6" applyNumberFormat="0" applyAlignment="0" applyProtection="0"/>
    <xf numFmtId="0" fontId="38" fillId="25" borderId="6" applyNumberFormat="0" applyAlignment="0" applyProtection="0"/>
    <xf numFmtId="0" fontId="38" fillId="25" borderId="6" applyNumberFormat="0" applyAlignment="0" applyProtection="0"/>
    <xf numFmtId="0" fontId="38" fillId="25" borderId="6" applyNumberFormat="0" applyAlignment="0" applyProtection="0"/>
    <xf numFmtId="0" fontId="39" fillId="26" borderId="7" applyNumberFormat="0" applyAlignment="0" applyProtection="0"/>
    <xf numFmtId="0" fontId="39" fillId="26" borderId="7" applyNumberFormat="0" applyAlignment="0" applyProtection="0"/>
    <xf numFmtId="0" fontId="39" fillId="26" borderId="7" applyNumberFormat="0" applyAlignment="0" applyProtection="0"/>
    <xf numFmtId="0" fontId="39" fillId="26" borderId="7" applyNumberFormat="0" applyAlignment="0" applyProtection="0"/>
    <xf numFmtId="0" fontId="39" fillId="26" borderId="7" applyNumberFormat="0" applyAlignment="0" applyProtection="0"/>
    <xf numFmtId="165" fontId="33" fillId="0" borderId="0" applyFont="0" applyFill="0" applyBorder="0" applyAlignment="0" applyProtection="0"/>
    <xf numFmtId="164" fontId="35"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20" fillId="0" borderId="0" applyFont="0" applyFill="0" applyBorder="0" applyAlignment="0" applyProtection="0"/>
    <xf numFmtId="164"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38" fontId="40"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3" fillId="0" borderId="8" applyNumberFormat="0" applyFill="0" applyAlignment="0" applyProtection="0"/>
    <xf numFmtId="0" fontId="43" fillId="0" borderId="8" applyNumberFormat="0" applyFill="0" applyAlignment="0" applyProtection="0"/>
    <xf numFmtId="0" fontId="43" fillId="0" borderId="8" applyNumberFormat="0" applyFill="0" applyAlignment="0" applyProtection="0"/>
    <xf numFmtId="0" fontId="43" fillId="0" borderId="8" applyNumberFormat="0" applyFill="0" applyAlignment="0" applyProtection="0"/>
    <xf numFmtId="0" fontId="43" fillId="0" borderId="8"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12" borderId="6" applyNumberFormat="0" applyAlignment="0" applyProtection="0"/>
    <xf numFmtId="0" fontId="46" fillId="12" borderId="6" applyNumberFormat="0" applyAlignment="0" applyProtection="0"/>
    <xf numFmtId="0" fontId="46" fillId="12" borderId="6" applyNumberFormat="0" applyAlignment="0" applyProtection="0"/>
    <xf numFmtId="0" fontId="46" fillId="12" borderId="6" applyNumberFormat="0" applyAlignment="0" applyProtection="0"/>
    <xf numFmtId="0" fontId="46" fillId="12" borderId="6" applyNumberFormat="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166" fontId="33" fillId="0" borderId="0" applyFont="0" applyFill="0" applyBorder="0" applyAlignment="0" applyProtection="0"/>
    <xf numFmtId="167" fontId="33" fillId="0" borderId="0" applyFont="0" applyFill="0" applyBorder="0" applyAlignment="0" applyProtection="0"/>
    <xf numFmtId="168" fontId="33" fillId="0" borderId="0" applyFont="0" applyFill="0" applyBorder="0" applyAlignment="0" applyProtection="0"/>
    <xf numFmtId="169" fontId="33" fillId="0" borderId="0" applyFont="0" applyFill="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1" fillId="0" borderId="0"/>
    <xf numFmtId="0" fontId="21" fillId="0" borderId="0"/>
    <xf numFmtId="0" fontId="21" fillId="0" borderId="0"/>
    <xf numFmtId="0" fontId="33" fillId="0" borderId="0"/>
    <xf numFmtId="0" fontId="21" fillId="0" borderId="0"/>
    <xf numFmtId="0" fontId="33" fillId="0" borderId="0"/>
    <xf numFmtId="0" fontId="20" fillId="0" borderId="0"/>
    <xf numFmtId="0" fontId="20" fillId="0" borderId="0"/>
    <xf numFmtId="0" fontId="33" fillId="0" borderId="0"/>
    <xf numFmtId="0" fontId="20"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21" fillId="0" borderId="0"/>
    <xf numFmtId="0" fontId="21" fillId="0" borderId="0"/>
    <xf numFmtId="0" fontId="21" fillId="0" borderId="0"/>
    <xf numFmtId="0" fontId="33" fillId="0" borderId="0"/>
    <xf numFmtId="0" fontId="33" fillId="0" borderId="0"/>
    <xf numFmtId="0" fontId="21" fillId="0" borderId="0"/>
    <xf numFmtId="0" fontId="21" fillId="0" borderId="0"/>
    <xf numFmtId="0" fontId="21" fillId="0" borderId="0"/>
    <xf numFmtId="0" fontId="21" fillId="0" borderId="0"/>
    <xf numFmtId="0" fontId="21" fillId="0" borderId="0"/>
    <xf numFmtId="0" fontId="33" fillId="0" borderId="0"/>
    <xf numFmtId="0" fontId="21" fillId="0" borderId="0"/>
    <xf numFmtId="0" fontId="21" fillId="0" borderId="0"/>
    <xf numFmtId="0" fontId="21" fillId="0" borderId="0"/>
    <xf numFmtId="0" fontId="33" fillId="0" borderId="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49" fillId="25" borderId="13" applyNumberFormat="0" applyAlignment="0" applyProtection="0"/>
    <xf numFmtId="0" fontId="49" fillId="25" borderId="13" applyNumberFormat="0" applyAlignment="0" applyProtection="0"/>
    <xf numFmtId="0" fontId="49" fillId="25" borderId="13" applyNumberFormat="0" applyAlignment="0" applyProtection="0"/>
    <xf numFmtId="0" fontId="49" fillId="25" borderId="13" applyNumberFormat="0" applyAlignment="0" applyProtection="0"/>
    <xf numFmtId="0" fontId="49" fillId="25" borderId="13"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14" applyNumberFormat="0" applyFill="0" applyAlignment="0" applyProtection="0"/>
    <xf numFmtId="0" fontId="52" fillId="0" borderId="14" applyNumberFormat="0" applyFill="0" applyAlignment="0" applyProtection="0"/>
    <xf numFmtId="0" fontId="52" fillId="0" borderId="14" applyNumberFormat="0" applyFill="0" applyAlignment="0" applyProtection="0"/>
    <xf numFmtId="0" fontId="52" fillId="0" borderId="14" applyNumberFormat="0" applyFill="0" applyAlignment="0" applyProtection="0"/>
    <xf numFmtId="0" fontId="52" fillId="0" borderId="14" applyNumberFormat="0" applyFill="0" applyAlignment="0" applyProtection="0"/>
    <xf numFmtId="170" fontId="33" fillId="0" borderId="0" applyFont="0" applyFill="0" applyBorder="0" applyAlignment="0" applyProtection="0"/>
    <xf numFmtId="171" fontId="33"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1" fillId="0" borderId="0"/>
    <xf numFmtId="9" fontId="21" fillId="0" borderId="0" applyFont="0" applyFill="0" applyBorder="0" applyAlignment="0" applyProtection="0"/>
    <xf numFmtId="165"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165"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19" fillId="0" borderId="0"/>
    <xf numFmtId="165"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8" fillId="0" borderId="0"/>
    <xf numFmtId="164" fontId="18" fillId="0" borderId="0" applyFont="0" applyFill="0" applyBorder="0" applyAlignment="0" applyProtection="0"/>
    <xf numFmtId="0" fontId="17" fillId="0" borderId="0"/>
    <xf numFmtId="164" fontId="17" fillId="0" borderId="0" applyFont="0" applyFill="0" applyBorder="0" applyAlignment="0" applyProtection="0"/>
    <xf numFmtId="165" fontId="17" fillId="0" borderId="0" applyFont="0" applyFill="0" applyBorder="0" applyAlignment="0" applyProtection="0"/>
    <xf numFmtId="0" fontId="16" fillId="0" borderId="0"/>
    <xf numFmtId="164" fontId="21" fillId="0" borderId="0" applyFont="0" applyFill="0" applyBorder="0" applyAlignment="0" applyProtection="0"/>
    <xf numFmtId="0" fontId="16" fillId="0" borderId="0"/>
    <xf numFmtId="164" fontId="16" fillId="0" borderId="0" applyFont="0" applyFill="0" applyBorder="0" applyAlignment="0" applyProtection="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0" fontId="16" fillId="0" borderId="0"/>
    <xf numFmtId="164" fontId="16" fillId="0" borderId="0" applyFont="0" applyFill="0" applyBorder="0" applyAlignment="0" applyProtection="0"/>
    <xf numFmtId="165" fontId="16"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21" fillId="0" borderId="0" applyFont="0" applyFill="0" applyBorder="0" applyAlignment="0" applyProtection="0"/>
    <xf numFmtId="9" fontId="21" fillId="0" borderId="0" applyFont="0" applyFill="0" applyBorder="0" applyAlignment="0" applyProtection="0"/>
    <xf numFmtId="164" fontId="13" fillId="0" borderId="0" applyFont="0" applyFill="0" applyBorder="0" applyAlignment="0" applyProtection="0"/>
    <xf numFmtId="0" fontId="21"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9" fontId="21"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21" fillId="0" borderId="0" applyFont="0" applyFill="0" applyBorder="0" applyAlignment="0" applyProtection="0"/>
    <xf numFmtId="0" fontId="11" fillId="0" borderId="0"/>
    <xf numFmtId="165" fontId="2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33" fillId="0" borderId="0" applyFont="0" applyFill="0" applyBorder="0" applyAlignment="0" applyProtection="0"/>
    <xf numFmtId="165" fontId="35"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11"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5" fontId="21" fillId="0" borderId="0" applyFont="0" applyFill="0" applyBorder="0" applyAlignment="0" applyProtection="0"/>
    <xf numFmtId="165" fontId="2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165" fontId="2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2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21" fillId="0" borderId="0"/>
    <xf numFmtId="165" fontId="21" fillId="0" borderId="0" applyFont="0" applyFill="0" applyBorder="0" applyAlignment="0" applyProtection="0"/>
    <xf numFmtId="0" fontId="10" fillId="0" borderId="0"/>
    <xf numFmtId="165" fontId="21" fillId="0" borderId="0" applyFont="0" applyFill="0" applyBorder="0" applyAlignment="0" applyProtection="0"/>
    <xf numFmtId="0" fontId="10" fillId="0" borderId="0"/>
    <xf numFmtId="165" fontId="21"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21"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33" fillId="0" borderId="0" applyFont="0" applyFill="0" applyBorder="0" applyAlignment="0" applyProtection="0"/>
    <xf numFmtId="165" fontId="10"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21" fillId="0" borderId="0" applyFont="0" applyFill="0" applyBorder="0" applyAlignment="0" applyProtection="0"/>
    <xf numFmtId="165" fontId="21"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164" fontId="9" fillId="0" borderId="0" applyFont="0" applyFill="0" applyBorder="0" applyAlignment="0" applyProtection="0"/>
    <xf numFmtId="0" fontId="9" fillId="0" borderId="0"/>
    <xf numFmtId="0" fontId="7" fillId="0" borderId="0"/>
    <xf numFmtId="0" fontId="6" fillId="0" borderId="0"/>
    <xf numFmtId="0" fontId="4" fillId="0" borderId="0"/>
    <xf numFmtId="164" fontId="4" fillId="0" borderId="0" applyFont="0" applyFill="0" applyBorder="0" applyAlignment="0" applyProtection="0"/>
    <xf numFmtId="0" fontId="3" fillId="0" borderId="0"/>
  </cellStyleXfs>
  <cellXfs count="175">
    <xf numFmtId="0" fontId="0" fillId="0" borderId="0" xfId="0"/>
    <xf numFmtId="0" fontId="25" fillId="0" borderId="0" xfId="0" applyFont="1" applyAlignment="1">
      <alignment horizontal="center" vertical="center" wrapText="1" readingOrder="2"/>
    </xf>
    <xf numFmtId="0" fontId="23" fillId="0" borderId="0" xfId="0" applyFont="1" applyAlignment="1">
      <alignment vertical="center" readingOrder="2"/>
    </xf>
    <xf numFmtId="0" fontId="23" fillId="0" borderId="0" xfId="0" applyFont="1" applyBorder="1" applyAlignment="1">
      <alignment vertical="center" readingOrder="2"/>
    </xf>
    <xf numFmtId="0" fontId="25" fillId="0" borderId="0" xfId="0" applyFont="1" applyAlignment="1">
      <alignment vertical="center" wrapText="1" readingOrder="2"/>
    </xf>
    <xf numFmtId="0" fontId="0" fillId="0" borderId="0" xfId="0" applyBorder="1"/>
    <xf numFmtId="0" fontId="24" fillId="0" borderId="0" xfId="0" applyFont="1" applyBorder="1" applyAlignment="1">
      <alignment readingOrder="2"/>
    </xf>
    <xf numFmtId="0" fontId="25" fillId="0" borderId="0" xfId="0" applyFont="1" applyBorder="1" applyAlignment="1">
      <alignment horizontal="center" vertical="center" readingOrder="2"/>
    </xf>
    <xf numFmtId="0" fontId="25" fillId="0" borderId="2" xfId="0" applyFont="1" applyBorder="1" applyAlignment="1">
      <alignment vertical="center" readingOrder="2"/>
    </xf>
    <xf numFmtId="0" fontId="23" fillId="0" borderId="0" xfId="0" applyFont="1" applyBorder="1" applyAlignment="1">
      <alignment vertical="center" readingOrder="1"/>
    </xf>
    <xf numFmtId="0" fontId="22" fillId="0" borderId="0" xfId="0" applyFont="1" applyBorder="1" applyAlignment="1">
      <alignment vertical="top"/>
    </xf>
    <xf numFmtId="0" fontId="22" fillId="0" borderId="0" xfId="0" applyFont="1" applyBorder="1" applyAlignment="1">
      <alignment horizontal="center" vertical="top"/>
    </xf>
    <xf numFmtId="0" fontId="27" fillId="0" borderId="0" xfId="1" applyFont="1" applyAlignment="1">
      <alignment vertical="center"/>
    </xf>
    <xf numFmtId="0" fontId="28" fillId="0" borderId="0" xfId="1" applyFont="1" applyAlignment="1">
      <alignment vertical="center"/>
    </xf>
    <xf numFmtId="0" fontId="0" fillId="0" borderId="0" xfId="0"/>
    <xf numFmtId="0" fontId="0" fillId="0" borderId="0" xfId="0"/>
    <xf numFmtId="0" fontId="29" fillId="0" borderId="0" xfId="1" applyFont="1" applyAlignment="1">
      <alignment vertical="center"/>
    </xf>
    <xf numFmtId="0" fontId="0" fillId="0" borderId="0" xfId="0"/>
    <xf numFmtId="0" fontId="0" fillId="0" borderId="0" xfId="0"/>
    <xf numFmtId="1" fontId="0" fillId="0" borderId="0" xfId="0" applyNumberFormat="1"/>
    <xf numFmtId="3" fontId="0" fillId="0" borderId="0" xfId="0" applyNumberFormat="1"/>
    <xf numFmtId="4" fontId="0" fillId="0" borderId="0" xfId="0" applyNumberFormat="1"/>
    <xf numFmtId="0" fontId="54" fillId="0" borderId="0" xfId="0" applyFont="1"/>
    <xf numFmtId="0" fontId="31" fillId="0" borderId="0" xfId="0" applyFont="1" applyAlignment="1">
      <alignment horizontal="right" vertical="center" readingOrder="2"/>
    </xf>
    <xf numFmtId="0" fontId="31" fillId="0" borderId="0" xfId="0" applyFont="1" applyBorder="1" applyAlignment="1">
      <alignment horizontal="right" readingOrder="2"/>
    </xf>
    <xf numFmtId="0" fontId="56" fillId="0" borderId="0" xfId="0" applyFont="1" applyAlignment="1">
      <alignment vertical="center" readingOrder="2"/>
    </xf>
    <xf numFmtId="0" fontId="55" fillId="0" borderId="0" xfId="0" applyFont="1" applyBorder="1" applyAlignment="1">
      <alignment horizontal="center" vertical="center" wrapText="1" readingOrder="1"/>
    </xf>
    <xf numFmtId="0" fontId="32" fillId="0" borderId="0" xfId="0" applyFont="1" applyBorder="1" applyAlignment="1">
      <alignment vertical="center" wrapText="1" readingOrder="2"/>
    </xf>
    <xf numFmtId="0" fontId="32" fillId="0" borderId="0" xfId="0" applyFont="1" applyBorder="1" applyAlignment="1">
      <alignment vertical="center" readingOrder="2"/>
    </xf>
    <xf numFmtId="0" fontId="32" fillId="0" borderId="0" xfId="0" applyFont="1" applyBorder="1" applyAlignment="1">
      <alignment vertical="center" readingOrder="1"/>
    </xf>
    <xf numFmtId="0" fontId="32" fillId="0" borderId="0" xfId="0" applyFont="1" applyAlignment="1">
      <alignment vertical="center" readingOrder="2"/>
    </xf>
    <xf numFmtId="0" fontId="32" fillId="0" borderId="0" xfId="0" applyFont="1" applyAlignment="1">
      <alignment horizontal="center" vertical="center" readingOrder="2"/>
    </xf>
    <xf numFmtId="0" fontId="30" fillId="0" borderId="1" xfId="0" applyFont="1" applyFill="1" applyBorder="1" applyAlignment="1">
      <alignment vertical="center" readingOrder="1"/>
    </xf>
    <xf numFmtId="0" fontId="30" fillId="0" borderId="1" xfId="0" applyFont="1" applyFill="1" applyBorder="1" applyAlignment="1">
      <alignment horizontal="left" vertical="center" readingOrder="1"/>
    </xf>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32" fillId="0" borderId="0" xfId="0" applyFont="1" applyAlignment="1">
      <alignment horizontal="center" vertical="center" wrapText="1" readingOrder="2"/>
    </xf>
    <xf numFmtId="0" fontId="0" fillId="0" borderId="0" xfId="0"/>
    <xf numFmtId="0" fontId="0" fillId="0" borderId="0" xfId="0"/>
    <xf numFmtId="0" fontId="0" fillId="0" borderId="0" xfId="0"/>
    <xf numFmtId="0" fontId="55" fillId="0" borderId="0" xfId="0" applyFont="1" applyBorder="1" applyAlignment="1">
      <alignment horizontal="center" vertical="center" wrapText="1" readingOrder="1"/>
    </xf>
    <xf numFmtId="0" fontId="0" fillId="0" borderId="0" xfId="0" applyAlignment="1">
      <alignment horizontal="right"/>
    </xf>
    <xf numFmtId="0" fontId="0" fillId="0" borderId="0" xfId="0"/>
    <xf numFmtId="0" fontId="0" fillId="0" borderId="0" xfId="0"/>
    <xf numFmtId="0" fontId="32" fillId="0" borderId="0" xfId="0" applyFont="1" applyAlignment="1">
      <alignment horizontal="center" vertical="center" readingOrder="2"/>
    </xf>
    <xf numFmtId="0" fontId="0" fillId="0" borderId="0" xfId="0"/>
    <xf numFmtId="0" fontId="32" fillId="0" borderId="0" xfId="0" applyFont="1" applyBorder="1" applyAlignment="1">
      <alignment horizontal="center" vertical="center" readingOrder="2"/>
    </xf>
    <xf numFmtId="0" fontId="0" fillId="0" borderId="0" xfId="0"/>
    <xf numFmtId="0" fontId="8" fillId="0" borderId="0" xfId="0" applyFont="1"/>
    <xf numFmtId="1" fontId="62" fillId="2" borderId="15" xfId="0" applyNumberFormat="1" applyFont="1" applyFill="1" applyBorder="1" applyAlignment="1">
      <alignment horizontal="center" vertical="center" wrapText="1" readingOrder="1"/>
    </xf>
    <xf numFmtId="0" fontId="8" fillId="0" borderId="0" xfId="0" applyFont="1" applyFill="1" applyBorder="1"/>
    <xf numFmtId="0" fontId="8" fillId="0" borderId="3" xfId="0" applyFont="1" applyBorder="1"/>
    <xf numFmtId="0" fontId="8" fillId="0" borderId="0" xfId="0" applyFont="1" applyFill="1" applyBorder="1" applyAlignment="1"/>
    <xf numFmtId="0" fontId="63" fillId="5" borderId="17" xfId="1" applyFont="1" applyFill="1" applyBorder="1" applyAlignment="1">
      <alignment horizontal="right" vertical="center" readingOrder="2"/>
    </xf>
    <xf numFmtId="0" fontId="62" fillId="4" borderId="16" xfId="0" applyFont="1" applyFill="1" applyBorder="1" applyAlignment="1">
      <alignment vertical="center" wrapText="1" readingOrder="2"/>
    </xf>
    <xf numFmtId="0" fontId="65" fillId="0" borderId="0" xfId="0" applyFont="1" applyBorder="1" applyAlignment="1">
      <alignment horizontal="center" vertical="center" wrapText="1" readingOrder="1"/>
    </xf>
    <xf numFmtId="0" fontId="66" fillId="0" borderId="0" xfId="1" applyFont="1" applyAlignment="1">
      <alignment vertical="center"/>
    </xf>
    <xf numFmtId="0" fontId="58" fillId="0" borderId="0" xfId="1" applyFont="1" applyFill="1" applyBorder="1" applyAlignment="1">
      <alignment horizontal="right" vertical="center" readingOrder="2"/>
    </xf>
    <xf numFmtId="0" fontId="69" fillId="29" borderId="5" xfId="0" applyFont="1" applyFill="1" applyBorder="1" applyAlignment="1">
      <alignment horizontal="center" vertical="center" wrapText="1"/>
    </xf>
    <xf numFmtId="3" fontId="62" fillId="2" borderId="15" xfId="0" applyNumberFormat="1" applyFont="1" applyFill="1" applyBorder="1" applyAlignment="1">
      <alignment horizontal="center" vertical="center" wrapText="1" readingOrder="1"/>
    </xf>
    <xf numFmtId="0" fontId="62" fillId="2" borderId="15" xfId="0" applyFont="1" applyFill="1" applyBorder="1" applyAlignment="1">
      <alignment horizontal="center" vertical="center" wrapText="1" readingOrder="1"/>
    </xf>
    <xf numFmtId="0" fontId="0" fillId="0" borderId="0" xfId="0"/>
    <xf numFmtId="3" fontId="60" fillId="2" borderId="15" xfId="0" applyNumberFormat="1" applyFont="1" applyFill="1" applyBorder="1" applyAlignment="1">
      <alignment horizontal="center" vertical="center" wrapText="1" readingOrder="1"/>
    </xf>
    <xf numFmtId="0" fontId="62" fillId="4" borderId="15" xfId="0" applyFont="1" applyFill="1" applyBorder="1" applyAlignment="1">
      <alignment vertical="center" wrapText="1" readingOrder="2"/>
    </xf>
    <xf numFmtId="4" fontId="31" fillId="2" borderId="15" xfId="0" applyNumberFormat="1" applyFont="1" applyFill="1" applyBorder="1" applyAlignment="1">
      <alignment horizontal="center" vertical="center" readingOrder="1"/>
    </xf>
    <xf numFmtId="4" fontId="55" fillId="2" borderId="15" xfId="0" applyNumberFormat="1" applyFont="1" applyFill="1" applyBorder="1" applyAlignment="1">
      <alignment horizontal="center" vertical="center" readingOrder="1"/>
    </xf>
    <xf numFmtId="4" fontId="31" fillId="2" borderId="15" xfId="0" applyNumberFormat="1" applyFont="1" applyFill="1" applyBorder="1" applyAlignment="1">
      <alignment horizontal="center" vertical="center" wrapText="1" readingOrder="1"/>
    </xf>
    <xf numFmtId="3" fontId="31" fillId="6" borderId="15" xfId="2" applyNumberFormat="1" applyFont="1" applyFill="1" applyBorder="1" applyAlignment="1">
      <alignment horizontal="center" vertical="center" wrapText="1" readingOrder="1"/>
    </xf>
    <xf numFmtId="4" fontId="62" fillId="6" borderId="15" xfId="2" applyNumberFormat="1" applyFont="1" applyFill="1" applyBorder="1" applyAlignment="1" applyProtection="1">
      <alignment horizontal="center" vertical="center" wrapText="1" readingOrder="1"/>
    </xf>
    <xf numFmtId="3" fontId="55" fillId="2" borderId="15" xfId="0" applyNumberFormat="1" applyFont="1" applyFill="1" applyBorder="1" applyAlignment="1">
      <alignment horizontal="center" vertical="center" wrapText="1" readingOrder="1"/>
    </xf>
    <xf numFmtId="3" fontId="31" fillId="2" borderId="15" xfId="0" applyNumberFormat="1" applyFont="1" applyFill="1" applyBorder="1" applyAlignment="1">
      <alignment horizontal="center" vertical="center" wrapText="1" readingOrder="1"/>
    </xf>
    <xf numFmtId="3" fontId="31" fillId="6" borderId="15" xfId="2" applyNumberFormat="1" applyFont="1" applyFill="1" applyBorder="1" applyAlignment="1" applyProtection="1">
      <alignment horizontal="center" vertical="center" wrapText="1" readingOrder="1"/>
    </xf>
    <xf numFmtId="3" fontId="30" fillId="6" borderId="15" xfId="2" applyNumberFormat="1" applyFont="1" applyFill="1" applyBorder="1" applyAlignment="1" applyProtection="1">
      <alignment horizontal="center" vertical="center" wrapText="1" readingOrder="1"/>
    </xf>
    <xf numFmtId="3" fontId="30" fillId="6" borderId="15" xfId="2" applyNumberFormat="1" applyFont="1" applyFill="1" applyBorder="1" applyAlignment="1">
      <alignment horizontal="center" vertical="center" wrapText="1" readingOrder="1"/>
    </xf>
    <xf numFmtId="3" fontId="57" fillId="2" borderId="15" xfId="0" applyNumberFormat="1" applyFont="1" applyFill="1" applyBorder="1" applyAlignment="1">
      <alignment horizontal="center" vertical="center" wrapText="1" readingOrder="1"/>
    </xf>
    <xf numFmtId="4" fontId="62" fillId="6" borderId="15" xfId="2" applyNumberFormat="1" applyFont="1" applyFill="1" applyBorder="1" applyAlignment="1">
      <alignment horizontal="center" vertical="center" wrapText="1" readingOrder="1"/>
    </xf>
    <xf numFmtId="4" fontId="61" fillId="6" borderId="15" xfId="2" applyNumberFormat="1" applyFont="1" applyFill="1" applyBorder="1" applyAlignment="1" applyProtection="1">
      <alignment horizontal="center" vertical="center" wrapText="1" readingOrder="1"/>
    </xf>
    <xf numFmtId="4" fontId="61" fillId="6" borderId="15" xfId="2" applyNumberFormat="1" applyFont="1" applyFill="1" applyBorder="1" applyAlignment="1">
      <alignment horizontal="center" vertical="center" wrapText="1" readingOrder="1"/>
    </xf>
    <xf numFmtId="1" fontId="62" fillId="2" borderId="15" xfId="0" applyNumberFormat="1" applyFont="1" applyFill="1" applyBorder="1" applyAlignment="1" applyProtection="1">
      <alignment horizontal="center" vertical="center" wrapText="1" readingOrder="1"/>
    </xf>
    <xf numFmtId="1" fontId="60" fillId="2" borderId="15" xfId="0" applyNumberFormat="1" applyFont="1" applyFill="1" applyBorder="1" applyAlignment="1">
      <alignment horizontal="center" vertical="center" wrapText="1" readingOrder="1"/>
    </xf>
    <xf numFmtId="4" fontId="62" fillId="2" borderId="15" xfId="2" applyNumberFormat="1" applyFont="1" applyFill="1" applyBorder="1" applyAlignment="1">
      <alignment horizontal="center" vertical="center" wrapText="1" readingOrder="1"/>
    </xf>
    <xf numFmtId="4" fontId="60" fillId="2" borderId="15" xfId="2" applyNumberFormat="1" applyFont="1" applyFill="1" applyBorder="1" applyAlignment="1">
      <alignment horizontal="center" vertical="center" wrapText="1" readingOrder="1"/>
    </xf>
    <xf numFmtId="0" fontId="64" fillId="29" borderId="5" xfId="0" applyFont="1" applyFill="1" applyBorder="1" applyAlignment="1">
      <alignment horizontal="center" vertical="center" wrapText="1" readingOrder="1"/>
    </xf>
    <xf numFmtId="3" fontId="62" fillId="2" borderId="15" xfId="2" applyNumberFormat="1" applyFont="1" applyFill="1" applyBorder="1" applyAlignment="1">
      <alignment horizontal="center" vertical="center" wrapText="1" readingOrder="1"/>
    </xf>
    <xf numFmtId="3" fontId="60" fillId="2" borderId="15" xfId="2" applyNumberFormat="1" applyFont="1" applyFill="1" applyBorder="1" applyAlignment="1">
      <alignment horizontal="center" vertical="center" wrapText="1" readingOrder="1"/>
    </xf>
    <xf numFmtId="0" fontId="0" fillId="0" borderId="0" xfId="0"/>
    <xf numFmtId="4" fontId="60" fillId="2" borderId="15" xfId="0" applyNumberFormat="1" applyFont="1" applyFill="1" applyBorder="1" applyAlignment="1">
      <alignment horizontal="center" vertical="center" wrapText="1" readingOrder="1"/>
    </xf>
    <xf numFmtId="0" fontId="70" fillId="0" borderId="0" xfId="0" applyFont="1" applyAlignment="1">
      <alignment vertical="center" wrapText="1"/>
    </xf>
    <xf numFmtId="0" fontId="67" fillId="0" borderId="0" xfId="0" applyFont="1" applyFill="1" applyAlignment="1">
      <alignment vertical="center" wrapText="1"/>
    </xf>
    <xf numFmtId="0" fontId="58" fillId="0" borderId="0" xfId="1" applyFont="1" applyFill="1" applyBorder="1" applyAlignment="1">
      <alignment vertical="center" wrapText="1" readingOrder="1"/>
    </xf>
    <xf numFmtId="0" fontId="58" fillId="0" borderId="0" xfId="1" applyFont="1" applyFill="1" applyBorder="1" applyAlignment="1">
      <alignment vertical="center" readingOrder="1"/>
    </xf>
    <xf numFmtId="4" fontId="62" fillId="2" borderId="15" xfId="0" applyNumberFormat="1" applyFont="1" applyFill="1" applyBorder="1" applyAlignment="1">
      <alignment horizontal="center" vertical="center" wrapText="1" readingOrder="1"/>
    </xf>
    <xf numFmtId="0" fontId="62" fillId="2" borderId="15" xfId="0" applyFont="1" applyFill="1" applyBorder="1" applyAlignment="1">
      <alignment horizontal="center" vertical="center" wrapText="1" readingOrder="1"/>
    </xf>
    <xf numFmtId="0" fontId="0" fillId="0" borderId="0" xfId="0" applyFill="1"/>
    <xf numFmtId="3" fontId="62" fillId="2" borderId="15" xfId="0" applyNumberFormat="1" applyFont="1" applyFill="1" applyBorder="1" applyAlignment="1">
      <alignment horizontal="center" vertical="center" wrapText="1" readingOrder="1"/>
    </xf>
    <xf numFmtId="0" fontId="69" fillId="29" borderId="5" xfId="0" applyFont="1" applyFill="1" applyBorder="1" applyAlignment="1">
      <alignment horizontal="center" vertical="center" wrapText="1"/>
    </xf>
    <xf numFmtId="0" fontId="0" fillId="0" borderId="0" xfId="0"/>
    <xf numFmtId="3" fontId="62" fillId="2" borderId="16" xfId="0" applyNumberFormat="1" applyFont="1" applyFill="1" applyBorder="1" applyAlignment="1">
      <alignment horizontal="center" vertical="center" wrapText="1" readingOrder="1"/>
    </xf>
    <xf numFmtId="4" fontId="62" fillId="2" borderId="16" xfId="0" applyNumberFormat="1" applyFont="1" applyFill="1" applyBorder="1" applyAlignment="1">
      <alignment horizontal="center" vertical="center" wrapText="1" readingOrder="1"/>
    </xf>
    <xf numFmtId="3" fontId="60" fillId="2" borderId="16" xfId="0" applyNumberFormat="1" applyFont="1" applyFill="1" applyBorder="1" applyAlignment="1">
      <alignment horizontal="center" vertical="center" wrapText="1" readingOrder="1"/>
    </xf>
    <xf numFmtId="0" fontId="69" fillId="29" borderId="5" xfId="0" applyFont="1" applyFill="1" applyBorder="1" applyAlignment="1">
      <alignment vertical="center" wrapText="1"/>
    </xf>
    <xf numFmtId="4" fontId="60" fillId="2" borderId="16" xfId="0" applyNumberFormat="1" applyFont="1" applyFill="1" applyBorder="1" applyAlignment="1">
      <alignment horizontal="center" vertical="center" wrapText="1" readingOrder="1"/>
    </xf>
    <xf numFmtId="4" fontId="60" fillId="2" borderId="16" xfId="2" applyNumberFormat="1" applyFont="1" applyFill="1" applyBorder="1" applyAlignment="1">
      <alignment horizontal="center" vertical="center" wrapText="1" readingOrder="1"/>
    </xf>
    <xf numFmtId="3" fontId="60" fillId="2" borderId="16" xfId="2" applyNumberFormat="1" applyFont="1" applyFill="1" applyBorder="1" applyAlignment="1">
      <alignment horizontal="center" vertical="center" wrapText="1" readingOrder="1"/>
    </xf>
    <xf numFmtId="0" fontId="67" fillId="0" borderId="0" xfId="0" applyFont="1" applyFill="1" applyAlignment="1">
      <alignment vertical="center"/>
    </xf>
    <xf numFmtId="3" fontId="62" fillId="2" borderId="16" xfId="2" applyNumberFormat="1" applyFont="1" applyFill="1" applyBorder="1" applyAlignment="1">
      <alignment horizontal="center" vertical="center" wrapText="1" readingOrder="1"/>
    </xf>
    <xf numFmtId="0" fontId="70" fillId="0" borderId="0" xfId="0" applyFont="1" applyAlignment="1">
      <alignment vertical="center"/>
    </xf>
    <xf numFmtId="4" fontId="61" fillId="6" borderId="16" xfId="2" applyNumberFormat="1" applyFont="1" applyFill="1" applyBorder="1" applyAlignment="1" applyProtection="1">
      <alignment horizontal="center" vertical="center" wrapText="1" readingOrder="1"/>
    </xf>
    <xf numFmtId="4" fontId="61" fillId="6" borderId="16" xfId="2" applyNumberFormat="1" applyFont="1" applyFill="1" applyBorder="1" applyAlignment="1">
      <alignment horizontal="center" vertical="center" wrapText="1" readingOrder="1"/>
    </xf>
    <xf numFmtId="4" fontId="62" fillId="6" borderId="16" xfId="2" applyNumberFormat="1" applyFont="1" applyFill="1" applyBorder="1" applyAlignment="1">
      <alignment horizontal="center" vertical="center" wrapText="1" readingOrder="1"/>
    </xf>
    <xf numFmtId="3" fontId="30" fillId="6" borderId="16" xfId="2" applyNumberFormat="1" applyFont="1" applyFill="1" applyBorder="1" applyAlignment="1">
      <alignment horizontal="center" vertical="center" wrapText="1" readingOrder="1"/>
    </xf>
    <xf numFmtId="3" fontId="57" fillId="2" borderId="16" xfId="0" applyNumberFormat="1" applyFont="1" applyFill="1" applyBorder="1" applyAlignment="1">
      <alignment horizontal="center" vertical="center" wrapText="1" readingOrder="1"/>
    </xf>
    <xf numFmtId="4" fontId="31" fillId="2" borderId="16" xfId="0" applyNumberFormat="1" applyFont="1" applyFill="1" applyBorder="1" applyAlignment="1">
      <alignment horizontal="center" vertical="center" wrapText="1" readingOrder="1"/>
    </xf>
    <xf numFmtId="4" fontId="55" fillId="2" borderId="16" xfId="0" applyNumberFormat="1" applyFont="1" applyFill="1" applyBorder="1" applyAlignment="1">
      <alignment horizontal="center" vertical="center" wrapText="1" readingOrder="1"/>
    </xf>
    <xf numFmtId="4" fontId="31" fillId="2" borderId="16" xfId="0" applyNumberFormat="1" applyFont="1" applyFill="1" applyBorder="1" applyAlignment="1">
      <alignment horizontal="center" vertical="center" readingOrder="1"/>
    </xf>
    <xf numFmtId="4" fontId="55" fillId="2" borderId="16" xfId="0" applyNumberFormat="1" applyFont="1" applyFill="1" applyBorder="1" applyAlignment="1">
      <alignment horizontal="center" vertical="center" readingOrder="1"/>
    </xf>
    <xf numFmtId="4" fontId="55" fillId="2" borderId="15" xfId="0" applyNumberFormat="1" applyFont="1" applyFill="1" applyBorder="1" applyAlignment="1">
      <alignment horizontal="center" vertical="center" wrapText="1" readingOrder="1"/>
    </xf>
    <xf numFmtId="0" fontId="5" fillId="0" borderId="0" xfId="0" applyFont="1" applyFill="1" applyBorder="1" applyAlignment="1"/>
    <xf numFmtId="0" fontId="63" fillId="5" borderId="4" xfId="1" applyFont="1" applyFill="1" applyBorder="1" applyAlignment="1">
      <alignment horizontal="right" vertical="center" readingOrder="2"/>
    </xf>
    <xf numFmtId="0" fontId="63" fillId="0" borderId="0" xfId="1" applyFont="1" applyFill="1" applyBorder="1" applyAlignment="1">
      <alignment horizontal="right" vertical="center" readingOrder="2"/>
    </xf>
    <xf numFmtId="0" fontId="63" fillId="3" borderId="0" xfId="1" applyFont="1" applyFill="1" applyBorder="1" applyAlignment="1">
      <alignment horizontal="right" vertical="center" readingOrder="2"/>
    </xf>
    <xf numFmtId="0" fontId="63" fillId="5" borderId="0" xfId="1" applyFont="1" applyFill="1" applyBorder="1" applyAlignment="1">
      <alignment horizontal="right" vertical="center" readingOrder="2"/>
    </xf>
    <xf numFmtId="0" fontId="63" fillId="5" borderId="3" xfId="1" applyFont="1" applyFill="1" applyBorder="1" applyAlignment="1">
      <alignment horizontal="right" vertical="center" readingOrder="2"/>
    </xf>
    <xf numFmtId="1" fontId="62" fillId="2" borderId="16" xfId="0" applyNumberFormat="1" applyFont="1" applyFill="1" applyBorder="1" applyAlignment="1" applyProtection="1">
      <alignment horizontal="center" vertical="center" wrapText="1" readingOrder="1"/>
    </xf>
    <xf numFmtId="1" fontId="60" fillId="2" borderId="16" xfId="0" applyNumberFormat="1" applyFont="1" applyFill="1" applyBorder="1" applyAlignment="1">
      <alignment horizontal="center" vertical="center" wrapText="1" readingOrder="1"/>
    </xf>
    <xf numFmtId="3" fontId="30" fillId="6" borderId="16" xfId="2" applyNumberFormat="1" applyFont="1" applyFill="1" applyBorder="1" applyAlignment="1" applyProtection="1">
      <alignment horizontal="center" vertical="center" wrapText="1" readingOrder="1"/>
    </xf>
    <xf numFmtId="4" fontId="59" fillId="0" borderId="0" xfId="0" applyNumberFormat="1" applyFont="1" applyAlignment="1">
      <alignment vertical="center"/>
    </xf>
    <xf numFmtId="0" fontId="0" fillId="0" borderId="0" xfId="0" applyAlignment="1">
      <alignment horizontal="right" readingOrder="2"/>
    </xf>
    <xf numFmtId="172" fontId="31" fillId="2" borderId="16" xfId="0" applyNumberFormat="1" applyFont="1" applyFill="1" applyBorder="1" applyAlignment="1">
      <alignment horizontal="center" vertical="center" readingOrder="1"/>
    </xf>
    <xf numFmtId="4" fontId="62" fillId="2" borderId="16" xfId="2" applyNumberFormat="1" applyFont="1" applyFill="1" applyBorder="1" applyAlignment="1">
      <alignment horizontal="center" vertical="center" wrapText="1" readingOrder="1"/>
    </xf>
    <xf numFmtId="4" fontId="62" fillId="4" borderId="15" xfId="0" applyNumberFormat="1" applyFont="1" applyFill="1" applyBorder="1" applyAlignment="1">
      <alignment vertical="center" wrapText="1" readingOrder="2"/>
    </xf>
    <xf numFmtId="4" fontId="62" fillId="4" borderId="16" xfId="0" applyNumberFormat="1" applyFont="1" applyFill="1" applyBorder="1" applyAlignment="1">
      <alignment vertical="center" wrapText="1" readingOrder="2"/>
    </xf>
    <xf numFmtId="3" fontId="62" fillId="2" borderId="16" xfId="5" applyNumberFormat="1" applyFont="1" applyFill="1" applyBorder="1" applyAlignment="1" applyProtection="1">
      <alignment horizontal="center" vertical="center" wrapText="1" readingOrder="1"/>
      <protection locked="0"/>
    </xf>
    <xf numFmtId="3" fontId="62" fillId="2" borderId="16" xfId="2" applyNumberFormat="1" applyFont="1" applyFill="1" applyBorder="1" applyAlignment="1" applyProtection="1">
      <alignment horizontal="center" vertical="center" wrapText="1" readingOrder="1"/>
      <protection locked="0"/>
    </xf>
    <xf numFmtId="4" fontId="62" fillId="2" borderId="16" xfId="5" applyNumberFormat="1" applyFont="1" applyFill="1" applyBorder="1" applyAlignment="1" applyProtection="1">
      <alignment horizontal="center" vertical="center" wrapText="1" readingOrder="1"/>
      <protection locked="0"/>
    </xf>
    <xf numFmtId="1" fontId="72" fillId="2" borderId="18" xfId="5" applyNumberFormat="1" applyFont="1" applyFill="1" applyBorder="1" applyAlignment="1" applyProtection="1">
      <alignment horizontal="center" vertical="center" wrapText="1" readingOrder="1"/>
      <protection locked="0"/>
    </xf>
    <xf numFmtId="3" fontId="72" fillId="30" borderId="19" xfId="6" applyNumberFormat="1" applyFont="1" applyFill="1" applyBorder="1" applyAlignment="1" applyProtection="1">
      <alignment horizontal="center" vertical="center" wrapText="1" readingOrder="1"/>
      <protection locked="0"/>
    </xf>
    <xf numFmtId="3" fontId="61" fillId="6" borderId="16" xfId="2" applyNumberFormat="1" applyFont="1" applyFill="1" applyBorder="1" applyAlignment="1" applyProtection="1">
      <alignment horizontal="center" vertical="center" wrapText="1" readingOrder="1"/>
    </xf>
    <xf numFmtId="172" fontId="62" fillId="2" borderId="16" xfId="5" applyNumberFormat="1" applyFont="1" applyFill="1" applyBorder="1" applyAlignment="1" applyProtection="1">
      <alignment horizontal="center" vertical="center" wrapText="1" readingOrder="1"/>
      <protection locked="0"/>
    </xf>
    <xf numFmtId="0" fontId="75" fillId="31" borderId="1" xfId="0" applyFont="1" applyFill="1" applyBorder="1" applyAlignment="1">
      <alignment horizontal="center" vertical="center" wrapText="1" readingOrder="2"/>
    </xf>
    <xf numFmtId="0" fontId="2" fillId="0" borderId="0" xfId="0" applyFont="1"/>
    <xf numFmtId="0" fontId="58" fillId="3" borderId="0" xfId="1" applyFont="1" applyFill="1" applyBorder="1" applyAlignment="1">
      <alignment horizontal="right" vertical="center" readingOrder="2"/>
    </xf>
    <xf numFmtId="0" fontId="58" fillId="5" borderId="0" xfId="1" applyFont="1" applyFill="1" applyBorder="1" applyAlignment="1">
      <alignment horizontal="right" vertical="center" readingOrder="2"/>
    </xf>
    <xf numFmtId="4" fontId="72" fillId="2" borderId="18" xfId="5" applyNumberFormat="1" applyFont="1" applyFill="1" applyBorder="1" applyAlignment="1">
      <alignment horizontal="center" vertical="center" wrapText="1" readingOrder="1"/>
    </xf>
    <xf numFmtId="4" fontId="62" fillId="2" borderId="16" xfId="5" applyNumberFormat="1" applyFont="1" applyFill="1" applyBorder="1" applyAlignment="1">
      <alignment horizontal="center" vertical="center" wrapText="1" readingOrder="1"/>
    </xf>
    <xf numFmtId="4" fontId="60" fillId="2" borderId="15" xfId="2" applyNumberFormat="1" applyFont="1" applyFill="1" applyBorder="1" applyAlignment="1">
      <alignment horizontal="right" vertical="center" wrapText="1" readingOrder="1"/>
    </xf>
    <xf numFmtId="3" fontId="62" fillId="2" borderId="16" xfId="5" applyNumberFormat="1" applyFont="1" applyFill="1" applyBorder="1" applyAlignment="1">
      <alignment horizontal="center" vertical="center" wrapText="1" readingOrder="1"/>
    </xf>
    <xf numFmtId="4" fontId="62" fillId="4" borderId="16" xfId="0" applyNumberFormat="1" applyFont="1" applyFill="1" applyBorder="1" applyAlignment="1">
      <alignment horizontal="right" vertical="center" wrapText="1" readingOrder="2"/>
    </xf>
    <xf numFmtId="3" fontId="72" fillId="2" borderId="18" xfId="5" applyNumberFormat="1" applyFont="1" applyFill="1" applyBorder="1" applyAlignment="1">
      <alignment horizontal="center" vertical="center" wrapText="1" readingOrder="1"/>
    </xf>
    <xf numFmtId="1" fontId="62" fillId="2" borderId="16" xfId="5" applyNumberFormat="1" applyFont="1" applyFill="1" applyBorder="1" applyAlignment="1" applyProtection="1">
      <alignment horizontal="center" vertical="center" wrapText="1" readingOrder="1"/>
    </xf>
    <xf numFmtId="3" fontId="72" fillId="30" borderId="19" xfId="6" applyNumberFormat="1" applyFont="1" applyFill="1" applyBorder="1" applyAlignment="1" applyProtection="1">
      <alignment horizontal="center" vertical="center" wrapText="1" readingOrder="1"/>
    </xf>
    <xf numFmtId="3" fontId="62" fillId="4" borderId="16" xfId="0" applyNumberFormat="1" applyFont="1" applyFill="1" applyBorder="1" applyAlignment="1">
      <alignment vertical="center" wrapText="1" readingOrder="2"/>
    </xf>
    <xf numFmtId="0" fontId="58" fillId="0" borderId="0" xfId="1" applyFont="1" applyFill="1" applyAlignment="1">
      <alignment horizontal="left" vertical="center" wrapText="1" readingOrder="1"/>
    </xf>
    <xf numFmtId="0" fontId="58" fillId="5" borderId="0" xfId="1" applyFont="1" applyFill="1" applyAlignment="1">
      <alignment horizontal="left" vertical="center" readingOrder="1"/>
    </xf>
    <xf numFmtId="0" fontId="71" fillId="29" borderId="0" xfId="0" applyFont="1" applyFill="1" applyAlignment="1">
      <alignment horizontal="center" vertical="center" wrapText="1"/>
    </xf>
    <xf numFmtId="0" fontId="68" fillId="29" borderId="0" xfId="1" applyFont="1" applyFill="1" applyBorder="1" applyAlignment="1">
      <alignment horizontal="center" vertical="center" wrapText="1" readingOrder="2"/>
    </xf>
    <xf numFmtId="0" fontId="68" fillId="29" borderId="0" xfId="1" applyFont="1" applyFill="1" applyBorder="1" applyAlignment="1">
      <alignment horizontal="center" vertical="center" readingOrder="2"/>
    </xf>
    <xf numFmtId="0" fontId="63" fillId="5" borderId="3" xfId="1" applyFont="1" applyFill="1" applyBorder="1" applyAlignment="1">
      <alignment horizontal="left" vertical="center" wrapText="1" readingOrder="1"/>
    </xf>
    <xf numFmtId="0" fontId="63" fillId="0" borderId="0" xfId="1" applyFont="1" applyFill="1" applyBorder="1" applyAlignment="1">
      <alignment horizontal="left" vertical="center" wrapText="1" readingOrder="1"/>
    </xf>
    <xf numFmtId="0" fontId="63" fillId="5" borderId="0" xfId="1" applyFont="1" applyFill="1" applyAlignment="1">
      <alignment horizontal="left" vertical="center" readingOrder="1"/>
    </xf>
    <xf numFmtId="0" fontId="63" fillId="0" borderId="0" xfId="1" applyFont="1" applyFill="1" applyAlignment="1">
      <alignment horizontal="left" vertical="center" readingOrder="1"/>
    </xf>
    <xf numFmtId="0" fontId="63" fillId="5" borderId="0" xfId="1" applyFont="1" applyFill="1" applyBorder="1" applyAlignment="1">
      <alignment horizontal="left" vertical="center" wrapText="1" readingOrder="1"/>
    </xf>
    <xf numFmtId="0" fontId="63" fillId="5" borderId="0" xfId="1" applyFont="1" applyFill="1" applyAlignment="1">
      <alignment horizontal="left" vertical="center" wrapText="1" readingOrder="1"/>
    </xf>
    <xf numFmtId="0" fontId="63" fillId="5" borderId="4" xfId="1" applyFont="1" applyFill="1" applyBorder="1" applyAlignment="1">
      <alignment horizontal="left" vertical="center" readingOrder="1"/>
    </xf>
    <xf numFmtId="0" fontId="28" fillId="0" borderId="0" xfId="1" applyFont="1" applyAlignment="1">
      <alignment horizontal="center" vertical="center"/>
    </xf>
    <xf numFmtId="0" fontId="67" fillId="0" borderId="0" xfId="0" applyFont="1" applyFill="1" applyAlignment="1">
      <alignment horizontal="center" vertical="center" wrapText="1"/>
    </xf>
    <xf numFmtId="0" fontId="28" fillId="0" borderId="0" xfId="1" applyFont="1" applyAlignment="1">
      <alignment horizontal="right" vertical="center"/>
    </xf>
    <xf numFmtId="4" fontId="59" fillId="0" borderId="0" xfId="0" applyNumberFormat="1" applyFont="1" applyAlignment="1">
      <alignment horizontal="right" wrapText="1"/>
    </xf>
    <xf numFmtId="0" fontId="70" fillId="0" borderId="0" xfId="0" applyFont="1" applyAlignment="1">
      <alignment horizontal="left" vertical="center" wrapText="1"/>
    </xf>
    <xf numFmtId="4" fontId="59" fillId="0" borderId="0" xfId="0" applyNumberFormat="1" applyFont="1" applyAlignment="1">
      <alignment horizontal="right" vertical="top" wrapText="1"/>
    </xf>
    <xf numFmtId="0" fontId="70" fillId="0" borderId="0" xfId="0" applyFont="1" applyAlignment="1">
      <alignment horizontal="left" vertical="top" wrapText="1"/>
    </xf>
  </cellXfs>
  <cellStyles count="1277">
    <cellStyle name="20% - Accent1 2" xfId="24" xr:uid="{00000000-0005-0000-0000-000000000000}"/>
    <cellStyle name="20% - Accent1 3" xfId="27" xr:uid="{00000000-0005-0000-0000-000001000000}"/>
    <cellStyle name="20% - Accent1 4" xfId="30" xr:uid="{00000000-0005-0000-0000-000002000000}"/>
    <cellStyle name="20% - Accent1 5" xfId="34" xr:uid="{00000000-0005-0000-0000-000003000000}"/>
    <cellStyle name="20% - Accent1 6" xfId="32" xr:uid="{00000000-0005-0000-0000-000004000000}"/>
    <cellStyle name="20% - Accent2 2" xfId="29" xr:uid="{00000000-0005-0000-0000-000005000000}"/>
    <cellStyle name="20% - Accent2 3" xfId="25" xr:uid="{00000000-0005-0000-0000-000006000000}"/>
    <cellStyle name="20% - Accent2 4" xfId="28" xr:uid="{00000000-0005-0000-0000-000007000000}"/>
    <cellStyle name="20% - Accent2 5" xfId="31" xr:uid="{00000000-0005-0000-0000-000008000000}"/>
    <cellStyle name="20% - Accent2 6" xfId="35" xr:uid="{00000000-0005-0000-0000-000009000000}"/>
    <cellStyle name="20% - Accent3 2" xfId="36" xr:uid="{00000000-0005-0000-0000-00000A000000}"/>
    <cellStyle name="20% - Accent3 3" xfId="37" xr:uid="{00000000-0005-0000-0000-00000B000000}"/>
    <cellStyle name="20% - Accent3 4" xfId="38" xr:uid="{00000000-0005-0000-0000-00000C000000}"/>
    <cellStyle name="20% - Accent3 5" xfId="39" xr:uid="{00000000-0005-0000-0000-00000D000000}"/>
    <cellStyle name="20% - Accent3 6" xfId="40" xr:uid="{00000000-0005-0000-0000-00000E000000}"/>
    <cellStyle name="20% - Accent4 2" xfId="41" xr:uid="{00000000-0005-0000-0000-00000F000000}"/>
    <cellStyle name="20% - Accent4 3" xfId="42" xr:uid="{00000000-0005-0000-0000-000010000000}"/>
    <cellStyle name="20% - Accent4 4" xfId="43" xr:uid="{00000000-0005-0000-0000-000011000000}"/>
    <cellStyle name="20% - Accent4 5" xfId="44" xr:uid="{00000000-0005-0000-0000-000012000000}"/>
    <cellStyle name="20% - Accent4 6" xfId="45" xr:uid="{00000000-0005-0000-0000-000013000000}"/>
    <cellStyle name="20% - Accent5 2" xfId="46" xr:uid="{00000000-0005-0000-0000-000014000000}"/>
    <cellStyle name="20% - Accent5 3" xfId="47" xr:uid="{00000000-0005-0000-0000-000015000000}"/>
    <cellStyle name="20% - Accent5 4" xfId="48" xr:uid="{00000000-0005-0000-0000-000016000000}"/>
    <cellStyle name="20% - Accent5 5" xfId="49" xr:uid="{00000000-0005-0000-0000-000017000000}"/>
    <cellStyle name="20% - Accent5 6" xfId="50" xr:uid="{00000000-0005-0000-0000-000018000000}"/>
    <cellStyle name="20% - Accent6 2" xfId="51" xr:uid="{00000000-0005-0000-0000-000019000000}"/>
    <cellStyle name="20% - Accent6 3" xfId="52" xr:uid="{00000000-0005-0000-0000-00001A000000}"/>
    <cellStyle name="20% - Accent6 4" xfId="53" xr:uid="{00000000-0005-0000-0000-00001B000000}"/>
    <cellStyle name="20% - Accent6 5" xfId="54" xr:uid="{00000000-0005-0000-0000-00001C000000}"/>
    <cellStyle name="20% - Accent6 6" xfId="55" xr:uid="{00000000-0005-0000-0000-00001D000000}"/>
    <cellStyle name="40% - Accent1 2" xfId="56" xr:uid="{00000000-0005-0000-0000-00001E000000}"/>
    <cellStyle name="40% - Accent1 3" xfId="57" xr:uid="{00000000-0005-0000-0000-00001F000000}"/>
    <cellStyle name="40% - Accent1 4" xfId="58" xr:uid="{00000000-0005-0000-0000-000020000000}"/>
    <cellStyle name="40% - Accent1 5" xfId="59" xr:uid="{00000000-0005-0000-0000-000021000000}"/>
    <cellStyle name="40% - Accent1 6" xfId="60" xr:uid="{00000000-0005-0000-0000-000022000000}"/>
    <cellStyle name="40% - Accent2 2" xfId="61" xr:uid="{00000000-0005-0000-0000-000023000000}"/>
    <cellStyle name="40% - Accent2 3" xfId="62" xr:uid="{00000000-0005-0000-0000-000024000000}"/>
    <cellStyle name="40% - Accent2 4" xfId="63" xr:uid="{00000000-0005-0000-0000-000025000000}"/>
    <cellStyle name="40% - Accent2 5" xfId="64" xr:uid="{00000000-0005-0000-0000-000026000000}"/>
    <cellStyle name="40% - Accent2 6" xfId="65" xr:uid="{00000000-0005-0000-0000-000027000000}"/>
    <cellStyle name="40% - Accent3 2" xfId="66" xr:uid="{00000000-0005-0000-0000-000028000000}"/>
    <cellStyle name="40% - Accent3 3" xfId="67" xr:uid="{00000000-0005-0000-0000-000029000000}"/>
    <cellStyle name="40% - Accent3 4" xfId="68" xr:uid="{00000000-0005-0000-0000-00002A000000}"/>
    <cellStyle name="40% - Accent3 5" xfId="69" xr:uid="{00000000-0005-0000-0000-00002B000000}"/>
    <cellStyle name="40% - Accent3 6" xfId="70" xr:uid="{00000000-0005-0000-0000-00002C000000}"/>
    <cellStyle name="40% - Accent4 2" xfId="71" xr:uid="{00000000-0005-0000-0000-00002D000000}"/>
    <cellStyle name="40% - Accent4 3" xfId="72" xr:uid="{00000000-0005-0000-0000-00002E000000}"/>
    <cellStyle name="40% - Accent4 4" xfId="73" xr:uid="{00000000-0005-0000-0000-00002F000000}"/>
    <cellStyle name="40% - Accent4 5" xfId="74" xr:uid="{00000000-0005-0000-0000-000030000000}"/>
    <cellStyle name="40% - Accent4 6" xfId="75" xr:uid="{00000000-0005-0000-0000-000031000000}"/>
    <cellStyle name="40% - Accent5 2" xfId="76" xr:uid="{00000000-0005-0000-0000-000032000000}"/>
    <cellStyle name="40% - Accent5 3" xfId="77" xr:uid="{00000000-0005-0000-0000-000033000000}"/>
    <cellStyle name="40% - Accent5 4" xfId="78" xr:uid="{00000000-0005-0000-0000-000034000000}"/>
    <cellStyle name="40% - Accent5 5" xfId="79" xr:uid="{00000000-0005-0000-0000-000035000000}"/>
    <cellStyle name="40% - Accent5 6" xfId="80" xr:uid="{00000000-0005-0000-0000-000036000000}"/>
    <cellStyle name="40% - Accent6 2" xfId="81" xr:uid="{00000000-0005-0000-0000-000037000000}"/>
    <cellStyle name="40% - Accent6 3" xfId="82" xr:uid="{00000000-0005-0000-0000-000038000000}"/>
    <cellStyle name="40% - Accent6 4" xfId="83" xr:uid="{00000000-0005-0000-0000-000039000000}"/>
    <cellStyle name="40% - Accent6 5" xfId="84" xr:uid="{00000000-0005-0000-0000-00003A000000}"/>
    <cellStyle name="40% - Accent6 6" xfId="85" xr:uid="{00000000-0005-0000-0000-00003B000000}"/>
    <cellStyle name="60% - Accent1 2" xfId="86" xr:uid="{00000000-0005-0000-0000-00003C000000}"/>
    <cellStyle name="60% - Accent1 3" xfId="87" xr:uid="{00000000-0005-0000-0000-00003D000000}"/>
    <cellStyle name="60% - Accent1 4" xfId="88" xr:uid="{00000000-0005-0000-0000-00003E000000}"/>
    <cellStyle name="60% - Accent1 5" xfId="89" xr:uid="{00000000-0005-0000-0000-00003F000000}"/>
    <cellStyle name="60% - Accent1 6" xfId="90" xr:uid="{00000000-0005-0000-0000-000040000000}"/>
    <cellStyle name="60% - Accent2 2" xfId="91" xr:uid="{00000000-0005-0000-0000-000041000000}"/>
    <cellStyle name="60% - Accent2 3" xfId="92" xr:uid="{00000000-0005-0000-0000-000042000000}"/>
    <cellStyle name="60% - Accent2 4" xfId="93" xr:uid="{00000000-0005-0000-0000-000043000000}"/>
    <cellStyle name="60% - Accent2 5" xfId="94" xr:uid="{00000000-0005-0000-0000-000044000000}"/>
    <cellStyle name="60% - Accent2 6" xfId="95" xr:uid="{00000000-0005-0000-0000-000045000000}"/>
    <cellStyle name="60% - Accent3 2" xfId="96" xr:uid="{00000000-0005-0000-0000-000046000000}"/>
    <cellStyle name="60% - Accent3 3" xfId="97" xr:uid="{00000000-0005-0000-0000-000047000000}"/>
    <cellStyle name="60% - Accent3 4" xfId="98" xr:uid="{00000000-0005-0000-0000-000048000000}"/>
    <cellStyle name="60% - Accent3 5" xfId="99" xr:uid="{00000000-0005-0000-0000-000049000000}"/>
    <cellStyle name="60% - Accent3 6" xfId="100" xr:uid="{00000000-0005-0000-0000-00004A000000}"/>
    <cellStyle name="60% - Accent4 2" xfId="101" xr:uid="{00000000-0005-0000-0000-00004B000000}"/>
    <cellStyle name="60% - Accent4 3" xfId="102" xr:uid="{00000000-0005-0000-0000-00004C000000}"/>
    <cellStyle name="60% - Accent4 4" xfId="103" xr:uid="{00000000-0005-0000-0000-00004D000000}"/>
    <cellStyle name="60% - Accent4 5" xfId="104" xr:uid="{00000000-0005-0000-0000-00004E000000}"/>
    <cellStyle name="60% - Accent4 6" xfId="105" xr:uid="{00000000-0005-0000-0000-00004F000000}"/>
    <cellStyle name="60% - Accent5 2" xfId="106" xr:uid="{00000000-0005-0000-0000-000050000000}"/>
    <cellStyle name="60% - Accent5 3" xfId="107" xr:uid="{00000000-0005-0000-0000-000051000000}"/>
    <cellStyle name="60% - Accent5 4" xfId="108" xr:uid="{00000000-0005-0000-0000-000052000000}"/>
    <cellStyle name="60% - Accent5 5" xfId="109" xr:uid="{00000000-0005-0000-0000-000053000000}"/>
    <cellStyle name="60% - Accent5 6" xfId="110" xr:uid="{00000000-0005-0000-0000-000054000000}"/>
    <cellStyle name="60% - Accent6 2" xfId="111" xr:uid="{00000000-0005-0000-0000-000055000000}"/>
    <cellStyle name="60% - Accent6 3" xfId="112" xr:uid="{00000000-0005-0000-0000-000056000000}"/>
    <cellStyle name="60% - Accent6 4" xfId="113" xr:uid="{00000000-0005-0000-0000-000057000000}"/>
    <cellStyle name="60% - Accent6 5" xfId="114" xr:uid="{00000000-0005-0000-0000-000058000000}"/>
    <cellStyle name="60% - Accent6 6" xfId="115" xr:uid="{00000000-0005-0000-0000-000059000000}"/>
    <cellStyle name="Accent1 2" xfId="116" xr:uid="{00000000-0005-0000-0000-00005A000000}"/>
    <cellStyle name="Accent1 3" xfId="117" xr:uid="{00000000-0005-0000-0000-00005B000000}"/>
    <cellStyle name="Accent1 4" xfId="118" xr:uid="{00000000-0005-0000-0000-00005C000000}"/>
    <cellStyle name="Accent1 5" xfId="119" xr:uid="{00000000-0005-0000-0000-00005D000000}"/>
    <cellStyle name="Accent1 6" xfId="120" xr:uid="{00000000-0005-0000-0000-00005E000000}"/>
    <cellStyle name="Accent2 2" xfId="121" xr:uid="{00000000-0005-0000-0000-00005F000000}"/>
    <cellStyle name="Accent2 3" xfId="122" xr:uid="{00000000-0005-0000-0000-000060000000}"/>
    <cellStyle name="Accent2 4" xfId="123" xr:uid="{00000000-0005-0000-0000-000061000000}"/>
    <cellStyle name="Accent2 5" xfId="124" xr:uid="{00000000-0005-0000-0000-000062000000}"/>
    <cellStyle name="Accent2 6" xfId="125" xr:uid="{00000000-0005-0000-0000-000063000000}"/>
    <cellStyle name="Accent3 2" xfId="126" xr:uid="{00000000-0005-0000-0000-000064000000}"/>
    <cellStyle name="Accent3 3" xfId="127" xr:uid="{00000000-0005-0000-0000-000065000000}"/>
    <cellStyle name="Accent3 4" xfId="128" xr:uid="{00000000-0005-0000-0000-000066000000}"/>
    <cellStyle name="Accent3 5" xfId="129" xr:uid="{00000000-0005-0000-0000-000067000000}"/>
    <cellStyle name="Accent3 6" xfId="130" xr:uid="{00000000-0005-0000-0000-000068000000}"/>
    <cellStyle name="Accent4 2" xfId="131" xr:uid="{00000000-0005-0000-0000-000069000000}"/>
    <cellStyle name="Accent4 3" xfId="132" xr:uid="{00000000-0005-0000-0000-00006A000000}"/>
    <cellStyle name="Accent4 4" xfId="133" xr:uid="{00000000-0005-0000-0000-00006B000000}"/>
    <cellStyle name="Accent4 5" xfId="134" xr:uid="{00000000-0005-0000-0000-00006C000000}"/>
    <cellStyle name="Accent4 6" xfId="135" xr:uid="{00000000-0005-0000-0000-00006D000000}"/>
    <cellStyle name="Accent5 2" xfId="136" xr:uid="{00000000-0005-0000-0000-00006E000000}"/>
    <cellStyle name="Accent5 3" xfId="137" xr:uid="{00000000-0005-0000-0000-00006F000000}"/>
    <cellStyle name="Accent5 4" xfId="138" xr:uid="{00000000-0005-0000-0000-000070000000}"/>
    <cellStyle name="Accent5 5" xfId="139" xr:uid="{00000000-0005-0000-0000-000071000000}"/>
    <cellStyle name="Accent5 6" xfId="140" xr:uid="{00000000-0005-0000-0000-000072000000}"/>
    <cellStyle name="Accent6 2" xfId="141" xr:uid="{00000000-0005-0000-0000-000073000000}"/>
    <cellStyle name="Accent6 3" xfId="142" xr:uid="{00000000-0005-0000-0000-000074000000}"/>
    <cellStyle name="Accent6 4" xfId="143" xr:uid="{00000000-0005-0000-0000-000075000000}"/>
    <cellStyle name="Accent6 5" xfId="144" xr:uid="{00000000-0005-0000-0000-000076000000}"/>
    <cellStyle name="Accent6 6" xfId="145" xr:uid="{00000000-0005-0000-0000-000077000000}"/>
    <cellStyle name="Bad 2" xfId="146" xr:uid="{00000000-0005-0000-0000-000078000000}"/>
    <cellStyle name="Bad 3" xfId="147" xr:uid="{00000000-0005-0000-0000-000079000000}"/>
    <cellStyle name="Bad 4" xfId="148" xr:uid="{00000000-0005-0000-0000-00007A000000}"/>
    <cellStyle name="Bad 5" xfId="149" xr:uid="{00000000-0005-0000-0000-00007B000000}"/>
    <cellStyle name="Bad 6" xfId="150" xr:uid="{00000000-0005-0000-0000-00007C000000}"/>
    <cellStyle name="Calculation 2" xfId="151" xr:uid="{00000000-0005-0000-0000-00007D000000}"/>
    <cellStyle name="Calculation 3" xfId="152" xr:uid="{00000000-0005-0000-0000-00007E000000}"/>
    <cellStyle name="Calculation 4" xfId="153" xr:uid="{00000000-0005-0000-0000-00007F000000}"/>
    <cellStyle name="Calculation 5" xfId="154" xr:uid="{00000000-0005-0000-0000-000080000000}"/>
    <cellStyle name="Calculation 6" xfId="155" xr:uid="{00000000-0005-0000-0000-000081000000}"/>
    <cellStyle name="Check Cell 2" xfId="156" xr:uid="{00000000-0005-0000-0000-000082000000}"/>
    <cellStyle name="Check Cell 3" xfId="157" xr:uid="{00000000-0005-0000-0000-000083000000}"/>
    <cellStyle name="Check Cell 4" xfId="158" xr:uid="{00000000-0005-0000-0000-000084000000}"/>
    <cellStyle name="Check Cell 5" xfId="159" xr:uid="{00000000-0005-0000-0000-000085000000}"/>
    <cellStyle name="Check Cell 6" xfId="160" xr:uid="{00000000-0005-0000-0000-000086000000}"/>
    <cellStyle name="Comma" xfId="2" builtinId="3"/>
    <cellStyle name="Comma 10" xfId="342" xr:uid="{00000000-0005-0000-0000-000088000000}"/>
    <cellStyle name="Comma 10 2" xfId="347" xr:uid="{00000000-0005-0000-0000-000089000000}"/>
    <cellStyle name="Comma 10 2 2" xfId="811" xr:uid="{00000000-0005-0000-0000-00008A000000}"/>
    <cellStyle name="Comma 10 2 3" xfId="1246" xr:uid="{00000000-0005-0000-0000-00008B000000}"/>
    <cellStyle name="Comma 10 3" xfId="810" xr:uid="{00000000-0005-0000-0000-00008C000000}"/>
    <cellStyle name="Comma 10 4" xfId="1245" xr:uid="{00000000-0005-0000-0000-00008D000000}"/>
    <cellStyle name="Comma 11" xfId="388" xr:uid="{00000000-0005-0000-0000-00008E000000}"/>
    <cellStyle name="Comma 11 2" xfId="429" xr:uid="{00000000-0005-0000-0000-00008F000000}"/>
    <cellStyle name="Comma 11 2 2" xfId="545" xr:uid="{00000000-0005-0000-0000-000090000000}"/>
    <cellStyle name="Comma 11 2 2 2" xfId="756" xr:uid="{00000000-0005-0000-0000-000091000000}"/>
    <cellStyle name="Comma 11 2 2 2 2" xfId="1195" xr:uid="{00000000-0005-0000-0000-000092000000}"/>
    <cellStyle name="Comma 11 2 2 3" xfId="984" xr:uid="{00000000-0005-0000-0000-000093000000}"/>
    <cellStyle name="Comma 11 2 3" xfId="644" xr:uid="{00000000-0005-0000-0000-000094000000}"/>
    <cellStyle name="Comma 11 2 3 2" xfId="1083" xr:uid="{00000000-0005-0000-0000-000095000000}"/>
    <cellStyle name="Comma 11 2 4" xfId="871" xr:uid="{00000000-0005-0000-0000-000096000000}"/>
    <cellStyle name="Comma 11 3" xfId="505" xr:uid="{00000000-0005-0000-0000-000097000000}"/>
    <cellStyle name="Comma 11 3 2" xfId="716" xr:uid="{00000000-0005-0000-0000-000098000000}"/>
    <cellStyle name="Comma 11 3 2 2" xfId="1155" xr:uid="{00000000-0005-0000-0000-000099000000}"/>
    <cellStyle name="Comma 11 3 3" xfId="944" xr:uid="{00000000-0005-0000-0000-00009A000000}"/>
    <cellStyle name="Comma 11 4" xfId="604" xr:uid="{00000000-0005-0000-0000-00009B000000}"/>
    <cellStyle name="Comma 11 4 2" xfId="1043" xr:uid="{00000000-0005-0000-0000-00009C000000}"/>
    <cellStyle name="Comma 11 5" xfId="830" xr:uid="{00000000-0005-0000-0000-00009D000000}"/>
    <cellStyle name="Comma 11 6" xfId="1265" xr:uid="{00000000-0005-0000-0000-00009E000000}"/>
    <cellStyle name="Comma 12" xfId="390" xr:uid="{00000000-0005-0000-0000-00009F000000}"/>
    <cellStyle name="Comma 12 2" xfId="431" xr:uid="{00000000-0005-0000-0000-0000A0000000}"/>
    <cellStyle name="Comma 12 2 2" xfId="547" xr:uid="{00000000-0005-0000-0000-0000A1000000}"/>
    <cellStyle name="Comma 12 2 2 2" xfId="758" xr:uid="{00000000-0005-0000-0000-0000A2000000}"/>
    <cellStyle name="Comma 12 2 2 2 2" xfId="1197" xr:uid="{00000000-0005-0000-0000-0000A3000000}"/>
    <cellStyle name="Comma 12 2 2 3" xfId="986" xr:uid="{00000000-0005-0000-0000-0000A4000000}"/>
    <cellStyle name="Comma 12 2 3" xfId="646" xr:uid="{00000000-0005-0000-0000-0000A5000000}"/>
    <cellStyle name="Comma 12 2 3 2" xfId="1085" xr:uid="{00000000-0005-0000-0000-0000A6000000}"/>
    <cellStyle name="Comma 12 2 4" xfId="873" xr:uid="{00000000-0005-0000-0000-0000A7000000}"/>
    <cellStyle name="Comma 12 3" xfId="507" xr:uid="{00000000-0005-0000-0000-0000A8000000}"/>
    <cellStyle name="Comma 12 3 2" xfId="718" xr:uid="{00000000-0005-0000-0000-0000A9000000}"/>
    <cellStyle name="Comma 12 3 2 2" xfId="1157" xr:uid="{00000000-0005-0000-0000-0000AA000000}"/>
    <cellStyle name="Comma 12 3 3" xfId="946" xr:uid="{00000000-0005-0000-0000-0000AB000000}"/>
    <cellStyle name="Comma 12 4" xfId="606" xr:uid="{00000000-0005-0000-0000-0000AC000000}"/>
    <cellStyle name="Comma 12 4 2" xfId="1045" xr:uid="{00000000-0005-0000-0000-0000AD000000}"/>
    <cellStyle name="Comma 12 5" xfId="832" xr:uid="{00000000-0005-0000-0000-0000AE000000}"/>
    <cellStyle name="Comma 12 6" xfId="1267" xr:uid="{00000000-0005-0000-0000-0000AF000000}"/>
    <cellStyle name="Comma 13" xfId="780" xr:uid="{00000000-0005-0000-0000-0000B0000000}"/>
    <cellStyle name="Comma 14" xfId="1220" xr:uid="{00000000-0005-0000-0000-0000B1000000}"/>
    <cellStyle name="Comma 15" xfId="1270" xr:uid="{00000000-0005-0000-0000-0000B2000000}"/>
    <cellStyle name="Comma 16" xfId="1275" xr:uid="{00000000-0005-0000-0000-000028050000}"/>
    <cellStyle name="Comma 2" xfId="3" xr:uid="{00000000-0005-0000-0000-0000B3000000}"/>
    <cellStyle name="Comma 2 2" xfId="6" xr:uid="{00000000-0005-0000-0000-0000B4000000}"/>
    <cellStyle name="Comma 2 2 2" xfId="17" xr:uid="{00000000-0005-0000-0000-0000B5000000}"/>
    <cellStyle name="Comma 2 2 2 2" xfId="789" xr:uid="{00000000-0005-0000-0000-0000B6000000}"/>
    <cellStyle name="Comma 2 2 3" xfId="162" xr:uid="{00000000-0005-0000-0000-0000B7000000}"/>
    <cellStyle name="Comma 2 2 3 2" xfId="796" xr:uid="{00000000-0005-0000-0000-0000B8000000}"/>
    <cellStyle name="Comma 2 2 4" xfId="467" xr:uid="{00000000-0005-0000-0000-0000B9000000}"/>
    <cellStyle name="Comma 2 2 4 2" xfId="909" xr:uid="{00000000-0005-0000-0000-0000BA000000}"/>
    <cellStyle name="Comma 2 2 5" xfId="782" xr:uid="{00000000-0005-0000-0000-0000BB000000}"/>
    <cellStyle name="Comma 2 2 6" xfId="1224" xr:uid="{00000000-0005-0000-0000-0000BC000000}"/>
    <cellStyle name="Comma 2 3" xfId="163" xr:uid="{00000000-0005-0000-0000-0000BD000000}"/>
    <cellStyle name="Comma 2 3 2" xfId="797" xr:uid="{00000000-0005-0000-0000-0000BE000000}"/>
    <cellStyle name="Comma 2 4" xfId="161" xr:uid="{00000000-0005-0000-0000-0000BF000000}"/>
    <cellStyle name="Comma 2 4 2" xfId="795" xr:uid="{00000000-0005-0000-0000-0000C0000000}"/>
    <cellStyle name="Comma 2 4 3" xfId="1236" xr:uid="{00000000-0005-0000-0000-0000C1000000}"/>
    <cellStyle name="Comma 2 5" xfId="391" xr:uid="{00000000-0005-0000-0000-0000C2000000}"/>
    <cellStyle name="Comma 2 5 2" xfId="432" xr:uid="{00000000-0005-0000-0000-0000C3000000}"/>
    <cellStyle name="Comma 2 5 2 2" xfId="548" xr:uid="{00000000-0005-0000-0000-0000C4000000}"/>
    <cellStyle name="Comma 2 5 2 2 2" xfId="759" xr:uid="{00000000-0005-0000-0000-0000C5000000}"/>
    <cellStyle name="Comma 2 5 2 2 2 2" xfId="1198" xr:uid="{00000000-0005-0000-0000-0000C6000000}"/>
    <cellStyle name="Comma 2 5 2 2 3" xfId="987" xr:uid="{00000000-0005-0000-0000-0000C7000000}"/>
    <cellStyle name="Comma 2 5 2 3" xfId="647" xr:uid="{00000000-0005-0000-0000-0000C8000000}"/>
    <cellStyle name="Comma 2 5 2 3 2" xfId="1086" xr:uid="{00000000-0005-0000-0000-0000C9000000}"/>
    <cellStyle name="Comma 2 5 2 4" xfId="874" xr:uid="{00000000-0005-0000-0000-0000CA000000}"/>
    <cellStyle name="Comma 2 5 3" xfId="508" xr:uid="{00000000-0005-0000-0000-0000CB000000}"/>
    <cellStyle name="Comma 2 5 3 2" xfId="719" xr:uid="{00000000-0005-0000-0000-0000CC000000}"/>
    <cellStyle name="Comma 2 5 3 2 2" xfId="1158" xr:uid="{00000000-0005-0000-0000-0000CD000000}"/>
    <cellStyle name="Comma 2 5 3 3" xfId="947" xr:uid="{00000000-0005-0000-0000-0000CE000000}"/>
    <cellStyle name="Comma 2 5 4" xfId="607" xr:uid="{00000000-0005-0000-0000-0000CF000000}"/>
    <cellStyle name="Comma 2 5 4 2" xfId="1046" xr:uid="{00000000-0005-0000-0000-0000D0000000}"/>
    <cellStyle name="Comma 2 5 5" xfId="833" xr:uid="{00000000-0005-0000-0000-0000D1000000}"/>
    <cellStyle name="Comma 2 5 6" xfId="1268" xr:uid="{00000000-0005-0000-0000-0000D2000000}"/>
    <cellStyle name="Comma 2 6" xfId="393" xr:uid="{00000000-0005-0000-0000-0000D3000000}"/>
    <cellStyle name="Comma 2 6 2" xfId="835" xr:uid="{00000000-0005-0000-0000-0000D4000000}"/>
    <cellStyle name="Comma 2 7" xfId="1222" xr:uid="{00000000-0005-0000-0000-0000D5000000}"/>
    <cellStyle name="Comma 3" xfId="8" xr:uid="{00000000-0005-0000-0000-0000D6000000}"/>
    <cellStyle name="Comma 3 10" xfId="1225" xr:uid="{00000000-0005-0000-0000-0000D7000000}"/>
    <cellStyle name="Comma 3 2" xfId="22" xr:uid="{00000000-0005-0000-0000-0000D8000000}"/>
    <cellStyle name="Comma 3 2 10" xfId="1234" xr:uid="{00000000-0005-0000-0000-0000D9000000}"/>
    <cellStyle name="Comma 3 2 2" xfId="164" xr:uid="{00000000-0005-0000-0000-0000DA000000}"/>
    <cellStyle name="Comma 3 2 2 2" xfId="798" xr:uid="{00000000-0005-0000-0000-0000DB000000}"/>
    <cellStyle name="Comma 3 2 3" xfId="379" xr:uid="{00000000-0005-0000-0000-0000DC000000}"/>
    <cellStyle name="Comma 3 2 3 2" xfId="420" xr:uid="{00000000-0005-0000-0000-0000DD000000}"/>
    <cellStyle name="Comma 3 2 3 2 2" xfId="536" xr:uid="{00000000-0005-0000-0000-0000DE000000}"/>
    <cellStyle name="Comma 3 2 3 2 2 2" xfId="747" xr:uid="{00000000-0005-0000-0000-0000DF000000}"/>
    <cellStyle name="Comma 3 2 3 2 2 2 2" xfId="1186" xr:uid="{00000000-0005-0000-0000-0000E0000000}"/>
    <cellStyle name="Comma 3 2 3 2 2 3" xfId="975" xr:uid="{00000000-0005-0000-0000-0000E1000000}"/>
    <cellStyle name="Comma 3 2 3 2 3" xfId="635" xr:uid="{00000000-0005-0000-0000-0000E2000000}"/>
    <cellStyle name="Comma 3 2 3 2 3 2" xfId="1074" xr:uid="{00000000-0005-0000-0000-0000E3000000}"/>
    <cellStyle name="Comma 3 2 3 2 4" xfId="862" xr:uid="{00000000-0005-0000-0000-0000E4000000}"/>
    <cellStyle name="Comma 3 2 3 3" xfId="496" xr:uid="{00000000-0005-0000-0000-0000E5000000}"/>
    <cellStyle name="Comma 3 2 3 3 2" xfId="707" xr:uid="{00000000-0005-0000-0000-0000E6000000}"/>
    <cellStyle name="Comma 3 2 3 3 2 2" xfId="1146" xr:uid="{00000000-0005-0000-0000-0000E7000000}"/>
    <cellStyle name="Comma 3 2 3 3 3" xfId="935" xr:uid="{00000000-0005-0000-0000-0000E8000000}"/>
    <cellStyle name="Comma 3 2 3 4" xfId="595" xr:uid="{00000000-0005-0000-0000-0000E9000000}"/>
    <cellStyle name="Comma 3 2 3 4 2" xfId="1034" xr:uid="{00000000-0005-0000-0000-0000EA000000}"/>
    <cellStyle name="Comma 3 2 3 5" xfId="821" xr:uid="{00000000-0005-0000-0000-0000EB000000}"/>
    <cellStyle name="Comma 3 2 3 6" xfId="1256" xr:uid="{00000000-0005-0000-0000-0000EC000000}"/>
    <cellStyle name="Comma 3 2 4" xfId="403" xr:uid="{00000000-0005-0000-0000-0000ED000000}"/>
    <cellStyle name="Comma 3 2 4 2" xfId="519" xr:uid="{00000000-0005-0000-0000-0000EE000000}"/>
    <cellStyle name="Comma 3 2 4 2 2" xfId="730" xr:uid="{00000000-0005-0000-0000-0000EF000000}"/>
    <cellStyle name="Comma 3 2 4 2 2 2" xfId="1169" xr:uid="{00000000-0005-0000-0000-0000F0000000}"/>
    <cellStyle name="Comma 3 2 4 2 3" xfId="958" xr:uid="{00000000-0005-0000-0000-0000F1000000}"/>
    <cellStyle name="Comma 3 2 4 3" xfId="618" xr:uid="{00000000-0005-0000-0000-0000F2000000}"/>
    <cellStyle name="Comma 3 2 4 3 2" xfId="1057" xr:uid="{00000000-0005-0000-0000-0000F3000000}"/>
    <cellStyle name="Comma 3 2 4 4" xfId="845" xr:uid="{00000000-0005-0000-0000-0000F4000000}"/>
    <cellStyle name="Comma 3 2 5" xfId="441" xr:uid="{00000000-0005-0000-0000-0000F5000000}"/>
    <cellStyle name="Comma 3 2 5 2" xfId="557" xr:uid="{00000000-0005-0000-0000-0000F6000000}"/>
    <cellStyle name="Comma 3 2 5 2 2" xfId="768" xr:uid="{00000000-0005-0000-0000-0000F7000000}"/>
    <cellStyle name="Comma 3 2 5 2 2 2" xfId="1207" xr:uid="{00000000-0005-0000-0000-0000F8000000}"/>
    <cellStyle name="Comma 3 2 5 2 3" xfId="996" xr:uid="{00000000-0005-0000-0000-0000F9000000}"/>
    <cellStyle name="Comma 3 2 5 3" xfId="656" xr:uid="{00000000-0005-0000-0000-0000FA000000}"/>
    <cellStyle name="Comma 3 2 5 3 2" xfId="1095" xr:uid="{00000000-0005-0000-0000-0000FB000000}"/>
    <cellStyle name="Comma 3 2 5 4" xfId="883" xr:uid="{00000000-0005-0000-0000-0000FC000000}"/>
    <cellStyle name="Comma 3 2 6" xfId="451" xr:uid="{00000000-0005-0000-0000-0000FD000000}"/>
    <cellStyle name="Comma 3 2 6 2" xfId="567" xr:uid="{00000000-0005-0000-0000-0000FE000000}"/>
    <cellStyle name="Comma 3 2 6 2 2" xfId="778" xr:uid="{00000000-0005-0000-0000-0000FF000000}"/>
    <cellStyle name="Comma 3 2 6 2 2 2" xfId="1217" xr:uid="{00000000-0005-0000-0000-000000010000}"/>
    <cellStyle name="Comma 3 2 6 2 3" xfId="1006" xr:uid="{00000000-0005-0000-0000-000001010000}"/>
    <cellStyle name="Comma 3 2 6 3" xfId="666" xr:uid="{00000000-0005-0000-0000-000002010000}"/>
    <cellStyle name="Comma 3 2 6 3 2" xfId="1105" xr:uid="{00000000-0005-0000-0000-000003010000}"/>
    <cellStyle name="Comma 3 2 6 4" xfId="893" xr:uid="{00000000-0005-0000-0000-000004010000}"/>
    <cellStyle name="Comma 3 2 7" xfId="479" xr:uid="{00000000-0005-0000-0000-000005010000}"/>
    <cellStyle name="Comma 3 2 7 2" xfId="690" xr:uid="{00000000-0005-0000-0000-000006010000}"/>
    <cellStyle name="Comma 3 2 7 2 2" xfId="1129" xr:uid="{00000000-0005-0000-0000-000007010000}"/>
    <cellStyle name="Comma 3 2 7 3" xfId="918" xr:uid="{00000000-0005-0000-0000-000008010000}"/>
    <cellStyle name="Comma 3 2 8" xfId="578" xr:uid="{00000000-0005-0000-0000-000009010000}"/>
    <cellStyle name="Comma 3 2 8 2" xfId="1017" xr:uid="{00000000-0005-0000-0000-00000A010000}"/>
    <cellStyle name="Comma 3 2 9" xfId="793" xr:uid="{00000000-0005-0000-0000-00000B010000}"/>
    <cellStyle name="Comma 3 3" xfId="14" xr:uid="{00000000-0005-0000-0000-00000C010000}"/>
    <cellStyle name="Comma 3 3 2" xfId="787" xr:uid="{00000000-0005-0000-0000-00000D010000}"/>
    <cellStyle name="Comma 3 3 3" xfId="1229" xr:uid="{00000000-0005-0000-0000-00000E010000}"/>
    <cellStyle name="Comma 3 4" xfId="371" xr:uid="{00000000-0005-0000-0000-00000F010000}"/>
    <cellStyle name="Comma 3 4 2" xfId="412" xr:uid="{00000000-0005-0000-0000-000010010000}"/>
    <cellStyle name="Comma 3 4 2 2" xfId="528" xr:uid="{00000000-0005-0000-0000-000011010000}"/>
    <cellStyle name="Comma 3 4 2 2 2" xfId="739" xr:uid="{00000000-0005-0000-0000-000012010000}"/>
    <cellStyle name="Comma 3 4 2 2 2 2" xfId="1178" xr:uid="{00000000-0005-0000-0000-000013010000}"/>
    <cellStyle name="Comma 3 4 2 2 3" xfId="967" xr:uid="{00000000-0005-0000-0000-000014010000}"/>
    <cellStyle name="Comma 3 4 2 3" xfId="627" xr:uid="{00000000-0005-0000-0000-000015010000}"/>
    <cellStyle name="Comma 3 4 2 3 2" xfId="1066" xr:uid="{00000000-0005-0000-0000-000016010000}"/>
    <cellStyle name="Comma 3 4 2 4" xfId="854" xr:uid="{00000000-0005-0000-0000-000017010000}"/>
    <cellStyle name="Comma 3 4 3" xfId="488" xr:uid="{00000000-0005-0000-0000-000018010000}"/>
    <cellStyle name="Comma 3 4 3 2" xfId="699" xr:uid="{00000000-0005-0000-0000-000019010000}"/>
    <cellStyle name="Comma 3 4 3 2 2" xfId="1138" xr:uid="{00000000-0005-0000-0000-00001A010000}"/>
    <cellStyle name="Comma 3 4 3 3" xfId="927" xr:uid="{00000000-0005-0000-0000-00001B010000}"/>
    <cellStyle name="Comma 3 4 4" xfId="587" xr:uid="{00000000-0005-0000-0000-00001C010000}"/>
    <cellStyle name="Comma 3 4 4 2" xfId="1026" xr:uid="{00000000-0005-0000-0000-00001D010000}"/>
    <cellStyle name="Comma 3 4 5" xfId="813" xr:uid="{00000000-0005-0000-0000-00001E010000}"/>
    <cellStyle name="Comma 3 4 6" xfId="1248" xr:uid="{00000000-0005-0000-0000-00001F010000}"/>
    <cellStyle name="Comma 3 5" xfId="395" xr:uid="{00000000-0005-0000-0000-000020010000}"/>
    <cellStyle name="Comma 3 5 2" xfId="511" xr:uid="{00000000-0005-0000-0000-000021010000}"/>
    <cellStyle name="Comma 3 5 2 2" xfId="722" xr:uid="{00000000-0005-0000-0000-000022010000}"/>
    <cellStyle name="Comma 3 5 2 2 2" xfId="1161" xr:uid="{00000000-0005-0000-0000-000023010000}"/>
    <cellStyle name="Comma 3 5 2 3" xfId="950" xr:uid="{00000000-0005-0000-0000-000024010000}"/>
    <cellStyle name="Comma 3 5 3" xfId="610" xr:uid="{00000000-0005-0000-0000-000025010000}"/>
    <cellStyle name="Comma 3 5 3 2" xfId="1049" xr:uid="{00000000-0005-0000-0000-000026010000}"/>
    <cellStyle name="Comma 3 5 4" xfId="837" xr:uid="{00000000-0005-0000-0000-000027010000}"/>
    <cellStyle name="Comma 3 6" xfId="457" xr:uid="{00000000-0005-0000-0000-000028010000}"/>
    <cellStyle name="Comma 3 6 2" xfId="672" xr:uid="{00000000-0005-0000-0000-000029010000}"/>
    <cellStyle name="Comma 3 6 2 2" xfId="1111" xr:uid="{00000000-0005-0000-0000-00002A010000}"/>
    <cellStyle name="Comma 3 6 3" xfId="899" xr:uid="{00000000-0005-0000-0000-00002B010000}"/>
    <cellStyle name="Comma 3 7" xfId="469" xr:uid="{00000000-0005-0000-0000-00002C010000}"/>
    <cellStyle name="Comma 3 7 2" xfId="682" xr:uid="{00000000-0005-0000-0000-00002D010000}"/>
    <cellStyle name="Comma 3 7 2 2" xfId="1121" xr:uid="{00000000-0005-0000-0000-00002E010000}"/>
    <cellStyle name="Comma 3 7 3" xfId="910" xr:uid="{00000000-0005-0000-0000-00002F010000}"/>
    <cellStyle name="Comma 3 8" xfId="570" xr:uid="{00000000-0005-0000-0000-000030010000}"/>
    <cellStyle name="Comma 3 8 2" xfId="1009" xr:uid="{00000000-0005-0000-0000-000031010000}"/>
    <cellStyle name="Comma 3 9" xfId="783" xr:uid="{00000000-0005-0000-0000-000032010000}"/>
    <cellStyle name="Comma 4" xfId="15" xr:uid="{00000000-0005-0000-0000-000033010000}"/>
    <cellStyle name="Comma 4 10" xfId="788" xr:uid="{00000000-0005-0000-0000-000034010000}"/>
    <cellStyle name="Comma 4 11" xfId="1230" xr:uid="{00000000-0005-0000-0000-000035010000}"/>
    <cellStyle name="Comma 4 2" xfId="165" xr:uid="{00000000-0005-0000-0000-000036010000}"/>
    <cellStyle name="Comma 4 2 2" xfId="381" xr:uid="{00000000-0005-0000-0000-000037010000}"/>
    <cellStyle name="Comma 4 2 2 2" xfId="422" xr:uid="{00000000-0005-0000-0000-000038010000}"/>
    <cellStyle name="Comma 4 2 2 2 2" xfId="538" xr:uid="{00000000-0005-0000-0000-000039010000}"/>
    <cellStyle name="Comma 4 2 2 2 2 2" xfId="749" xr:uid="{00000000-0005-0000-0000-00003A010000}"/>
    <cellStyle name="Comma 4 2 2 2 2 2 2" xfId="1188" xr:uid="{00000000-0005-0000-0000-00003B010000}"/>
    <cellStyle name="Comma 4 2 2 2 2 3" xfId="977" xr:uid="{00000000-0005-0000-0000-00003C010000}"/>
    <cellStyle name="Comma 4 2 2 2 3" xfId="637" xr:uid="{00000000-0005-0000-0000-00003D010000}"/>
    <cellStyle name="Comma 4 2 2 2 3 2" xfId="1076" xr:uid="{00000000-0005-0000-0000-00003E010000}"/>
    <cellStyle name="Comma 4 2 2 2 4" xfId="864" xr:uid="{00000000-0005-0000-0000-00003F010000}"/>
    <cellStyle name="Comma 4 2 2 3" xfId="498" xr:uid="{00000000-0005-0000-0000-000040010000}"/>
    <cellStyle name="Comma 4 2 2 3 2" xfId="709" xr:uid="{00000000-0005-0000-0000-000041010000}"/>
    <cellStyle name="Comma 4 2 2 3 2 2" xfId="1148" xr:uid="{00000000-0005-0000-0000-000042010000}"/>
    <cellStyle name="Comma 4 2 2 3 3" xfId="937" xr:uid="{00000000-0005-0000-0000-000043010000}"/>
    <cellStyle name="Comma 4 2 2 4" xfId="597" xr:uid="{00000000-0005-0000-0000-000044010000}"/>
    <cellStyle name="Comma 4 2 2 4 2" xfId="1036" xr:uid="{00000000-0005-0000-0000-000045010000}"/>
    <cellStyle name="Comma 4 2 2 5" xfId="823" xr:uid="{00000000-0005-0000-0000-000046010000}"/>
    <cellStyle name="Comma 4 2 2 6" xfId="1258" xr:uid="{00000000-0005-0000-0000-000047010000}"/>
    <cellStyle name="Comma 4 2 3" xfId="405" xr:uid="{00000000-0005-0000-0000-000048010000}"/>
    <cellStyle name="Comma 4 2 3 2" xfId="521" xr:uid="{00000000-0005-0000-0000-000049010000}"/>
    <cellStyle name="Comma 4 2 3 2 2" xfId="732" xr:uid="{00000000-0005-0000-0000-00004A010000}"/>
    <cellStyle name="Comma 4 2 3 2 2 2" xfId="1171" xr:uid="{00000000-0005-0000-0000-00004B010000}"/>
    <cellStyle name="Comma 4 2 3 2 3" xfId="960" xr:uid="{00000000-0005-0000-0000-00004C010000}"/>
    <cellStyle name="Comma 4 2 3 3" xfId="620" xr:uid="{00000000-0005-0000-0000-00004D010000}"/>
    <cellStyle name="Comma 4 2 3 3 2" xfId="1059" xr:uid="{00000000-0005-0000-0000-00004E010000}"/>
    <cellStyle name="Comma 4 2 3 4" xfId="847" xr:uid="{00000000-0005-0000-0000-00004F010000}"/>
    <cellStyle name="Comma 4 2 4" xfId="460" xr:uid="{00000000-0005-0000-0000-000050010000}"/>
    <cellStyle name="Comma 4 2 4 2" xfId="675" xr:uid="{00000000-0005-0000-0000-000051010000}"/>
    <cellStyle name="Comma 4 2 4 2 2" xfId="1114" xr:uid="{00000000-0005-0000-0000-000052010000}"/>
    <cellStyle name="Comma 4 2 4 3" xfId="902" xr:uid="{00000000-0005-0000-0000-000053010000}"/>
    <cellStyle name="Comma 4 2 5" xfId="481" xr:uid="{00000000-0005-0000-0000-000054010000}"/>
    <cellStyle name="Comma 4 2 5 2" xfId="692" xr:uid="{00000000-0005-0000-0000-000055010000}"/>
    <cellStyle name="Comma 4 2 5 2 2" xfId="1131" xr:uid="{00000000-0005-0000-0000-000056010000}"/>
    <cellStyle name="Comma 4 2 5 3" xfId="920" xr:uid="{00000000-0005-0000-0000-000057010000}"/>
    <cellStyle name="Comma 4 2 6" xfId="580" xr:uid="{00000000-0005-0000-0000-000058010000}"/>
    <cellStyle name="Comma 4 2 6 2" xfId="1019" xr:uid="{00000000-0005-0000-0000-000059010000}"/>
    <cellStyle name="Comma 4 2 7" xfId="799" xr:uid="{00000000-0005-0000-0000-00005A010000}"/>
    <cellStyle name="Comma 4 2 8" xfId="1237" xr:uid="{00000000-0005-0000-0000-00005B010000}"/>
    <cellStyle name="Comma 4 3" xfId="375" xr:uid="{00000000-0005-0000-0000-00005C010000}"/>
    <cellStyle name="Comma 4 3 2" xfId="416" xr:uid="{00000000-0005-0000-0000-00005D010000}"/>
    <cellStyle name="Comma 4 3 2 2" xfId="532" xr:uid="{00000000-0005-0000-0000-00005E010000}"/>
    <cellStyle name="Comma 4 3 2 2 2" xfId="743" xr:uid="{00000000-0005-0000-0000-00005F010000}"/>
    <cellStyle name="Comma 4 3 2 2 2 2" xfId="1182" xr:uid="{00000000-0005-0000-0000-000060010000}"/>
    <cellStyle name="Comma 4 3 2 2 3" xfId="971" xr:uid="{00000000-0005-0000-0000-000061010000}"/>
    <cellStyle name="Comma 4 3 2 3" xfId="631" xr:uid="{00000000-0005-0000-0000-000062010000}"/>
    <cellStyle name="Comma 4 3 2 3 2" xfId="1070" xr:uid="{00000000-0005-0000-0000-000063010000}"/>
    <cellStyle name="Comma 4 3 2 4" xfId="858" xr:uid="{00000000-0005-0000-0000-000064010000}"/>
    <cellStyle name="Comma 4 3 3" xfId="492" xr:uid="{00000000-0005-0000-0000-000065010000}"/>
    <cellStyle name="Comma 4 3 3 2" xfId="703" xr:uid="{00000000-0005-0000-0000-000066010000}"/>
    <cellStyle name="Comma 4 3 3 2 2" xfId="1142" xr:uid="{00000000-0005-0000-0000-000067010000}"/>
    <cellStyle name="Comma 4 3 3 3" xfId="931" xr:uid="{00000000-0005-0000-0000-000068010000}"/>
    <cellStyle name="Comma 4 3 4" xfId="591" xr:uid="{00000000-0005-0000-0000-000069010000}"/>
    <cellStyle name="Comma 4 3 4 2" xfId="1030" xr:uid="{00000000-0005-0000-0000-00006A010000}"/>
    <cellStyle name="Comma 4 3 5" xfId="817" xr:uid="{00000000-0005-0000-0000-00006B010000}"/>
    <cellStyle name="Comma 4 3 6" xfId="1252" xr:uid="{00000000-0005-0000-0000-00006C010000}"/>
    <cellStyle name="Comma 4 4" xfId="399" xr:uid="{00000000-0005-0000-0000-00006D010000}"/>
    <cellStyle name="Comma 4 4 2" xfId="515" xr:uid="{00000000-0005-0000-0000-00006E010000}"/>
    <cellStyle name="Comma 4 4 2 2" xfId="726" xr:uid="{00000000-0005-0000-0000-00006F010000}"/>
    <cellStyle name="Comma 4 4 2 2 2" xfId="1165" xr:uid="{00000000-0005-0000-0000-000070010000}"/>
    <cellStyle name="Comma 4 4 2 3" xfId="954" xr:uid="{00000000-0005-0000-0000-000071010000}"/>
    <cellStyle name="Comma 4 4 3" xfId="614" xr:uid="{00000000-0005-0000-0000-000072010000}"/>
    <cellStyle name="Comma 4 4 3 2" xfId="1053" xr:uid="{00000000-0005-0000-0000-000073010000}"/>
    <cellStyle name="Comma 4 4 4" xfId="841" xr:uid="{00000000-0005-0000-0000-000074010000}"/>
    <cellStyle name="Comma 4 5" xfId="437" xr:uid="{00000000-0005-0000-0000-000075010000}"/>
    <cellStyle name="Comma 4 5 2" xfId="553" xr:uid="{00000000-0005-0000-0000-000076010000}"/>
    <cellStyle name="Comma 4 5 2 2" xfId="764" xr:uid="{00000000-0005-0000-0000-000077010000}"/>
    <cellStyle name="Comma 4 5 2 2 2" xfId="1203" xr:uid="{00000000-0005-0000-0000-000078010000}"/>
    <cellStyle name="Comma 4 5 2 3" xfId="992" xr:uid="{00000000-0005-0000-0000-000079010000}"/>
    <cellStyle name="Comma 4 5 3" xfId="652" xr:uid="{00000000-0005-0000-0000-00007A010000}"/>
    <cellStyle name="Comma 4 5 3 2" xfId="1091" xr:uid="{00000000-0005-0000-0000-00007B010000}"/>
    <cellStyle name="Comma 4 5 4" xfId="879" xr:uid="{00000000-0005-0000-0000-00007C010000}"/>
    <cellStyle name="Comma 4 6" xfId="447" xr:uid="{00000000-0005-0000-0000-00007D010000}"/>
    <cellStyle name="Comma 4 6 2" xfId="563" xr:uid="{00000000-0005-0000-0000-00007E010000}"/>
    <cellStyle name="Comma 4 6 2 2" xfId="774" xr:uid="{00000000-0005-0000-0000-00007F010000}"/>
    <cellStyle name="Comma 4 6 2 2 2" xfId="1213" xr:uid="{00000000-0005-0000-0000-000080010000}"/>
    <cellStyle name="Comma 4 6 2 3" xfId="1002" xr:uid="{00000000-0005-0000-0000-000081010000}"/>
    <cellStyle name="Comma 4 6 3" xfId="662" xr:uid="{00000000-0005-0000-0000-000082010000}"/>
    <cellStyle name="Comma 4 6 3 2" xfId="1101" xr:uid="{00000000-0005-0000-0000-000083010000}"/>
    <cellStyle name="Comma 4 6 4" xfId="889" xr:uid="{00000000-0005-0000-0000-000084010000}"/>
    <cellStyle name="Comma 4 7" xfId="459" xr:uid="{00000000-0005-0000-0000-000085010000}"/>
    <cellStyle name="Comma 4 7 2" xfId="674" xr:uid="{00000000-0005-0000-0000-000086010000}"/>
    <cellStyle name="Comma 4 7 2 2" xfId="1113" xr:uid="{00000000-0005-0000-0000-000087010000}"/>
    <cellStyle name="Comma 4 7 3" xfId="901" xr:uid="{00000000-0005-0000-0000-000088010000}"/>
    <cellStyle name="Comma 4 8" xfId="474" xr:uid="{00000000-0005-0000-0000-000089010000}"/>
    <cellStyle name="Comma 4 8 2" xfId="686" xr:uid="{00000000-0005-0000-0000-00008A010000}"/>
    <cellStyle name="Comma 4 8 2 2" xfId="1125" xr:uid="{00000000-0005-0000-0000-00008B010000}"/>
    <cellStyle name="Comma 4 8 3" xfId="914" xr:uid="{00000000-0005-0000-0000-00008C010000}"/>
    <cellStyle name="Comma 4 9" xfId="574" xr:uid="{00000000-0005-0000-0000-00008D010000}"/>
    <cellStyle name="Comma 4 9 2" xfId="1013" xr:uid="{00000000-0005-0000-0000-00008E010000}"/>
    <cellStyle name="Comma 5" xfId="12" xr:uid="{00000000-0005-0000-0000-00008F010000}"/>
    <cellStyle name="Comma 5 10" xfId="1228" xr:uid="{00000000-0005-0000-0000-000090010000}"/>
    <cellStyle name="Comma 5 2" xfId="166" xr:uid="{00000000-0005-0000-0000-000091010000}"/>
    <cellStyle name="Comma 5 2 2" xfId="800" xr:uid="{00000000-0005-0000-0000-000092010000}"/>
    <cellStyle name="Comma 5 3" xfId="374" xr:uid="{00000000-0005-0000-0000-000093010000}"/>
    <cellStyle name="Comma 5 3 2" xfId="415" xr:uid="{00000000-0005-0000-0000-000094010000}"/>
    <cellStyle name="Comma 5 3 2 2" xfId="531" xr:uid="{00000000-0005-0000-0000-000095010000}"/>
    <cellStyle name="Comma 5 3 2 2 2" xfId="742" xr:uid="{00000000-0005-0000-0000-000096010000}"/>
    <cellStyle name="Comma 5 3 2 2 2 2" xfId="1181" xr:uid="{00000000-0005-0000-0000-000097010000}"/>
    <cellStyle name="Comma 5 3 2 2 3" xfId="970" xr:uid="{00000000-0005-0000-0000-000098010000}"/>
    <cellStyle name="Comma 5 3 2 3" xfId="630" xr:uid="{00000000-0005-0000-0000-000099010000}"/>
    <cellStyle name="Comma 5 3 2 3 2" xfId="1069" xr:uid="{00000000-0005-0000-0000-00009A010000}"/>
    <cellStyle name="Comma 5 3 2 4" xfId="857" xr:uid="{00000000-0005-0000-0000-00009B010000}"/>
    <cellStyle name="Comma 5 3 3" xfId="491" xr:uid="{00000000-0005-0000-0000-00009C010000}"/>
    <cellStyle name="Comma 5 3 3 2" xfId="702" xr:uid="{00000000-0005-0000-0000-00009D010000}"/>
    <cellStyle name="Comma 5 3 3 2 2" xfId="1141" xr:uid="{00000000-0005-0000-0000-00009E010000}"/>
    <cellStyle name="Comma 5 3 3 3" xfId="930" xr:uid="{00000000-0005-0000-0000-00009F010000}"/>
    <cellStyle name="Comma 5 3 4" xfId="590" xr:uid="{00000000-0005-0000-0000-0000A0010000}"/>
    <cellStyle name="Comma 5 3 4 2" xfId="1029" xr:uid="{00000000-0005-0000-0000-0000A1010000}"/>
    <cellStyle name="Comma 5 3 5" xfId="816" xr:uid="{00000000-0005-0000-0000-0000A2010000}"/>
    <cellStyle name="Comma 5 3 6" xfId="1251" xr:uid="{00000000-0005-0000-0000-0000A3010000}"/>
    <cellStyle name="Comma 5 4" xfId="398" xr:uid="{00000000-0005-0000-0000-0000A4010000}"/>
    <cellStyle name="Comma 5 4 2" xfId="514" xr:uid="{00000000-0005-0000-0000-0000A5010000}"/>
    <cellStyle name="Comma 5 4 2 2" xfId="725" xr:uid="{00000000-0005-0000-0000-0000A6010000}"/>
    <cellStyle name="Comma 5 4 2 2 2" xfId="1164" xr:uid="{00000000-0005-0000-0000-0000A7010000}"/>
    <cellStyle name="Comma 5 4 2 3" xfId="953" xr:uid="{00000000-0005-0000-0000-0000A8010000}"/>
    <cellStyle name="Comma 5 4 3" xfId="613" xr:uid="{00000000-0005-0000-0000-0000A9010000}"/>
    <cellStyle name="Comma 5 4 3 2" xfId="1052" xr:uid="{00000000-0005-0000-0000-0000AA010000}"/>
    <cellStyle name="Comma 5 4 4" xfId="840" xr:uid="{00000000-0005-0000-0000-0000AB010000}"/>
    <cellStyle name="Comma 5 5" xfId="436" xr:uid="{00000000-0005-0000-0000-0000AC010000}"/>
    <cellStyle name="Comma 5 5 2" xfId="552" xr:uid="{00000000-0005-0000-0000-0000AD010000}"/>
    <cellStyle name="Comma 5 5 2 2" xfId="763" xr:uid="{00000000-0005-0000-0000-0000AE010000}"/>
    <cellStyle name="Comma 5 5 2 2 2" xfId="1202" xr:uid="{00000000-0005-0000-0000-0000AF010000}"/>
    <cellStyle name="Comma 5 5 2 3" xfId="991" xr:uid="{00000000-0005-0000-0000-0000B0010000}"/>
    <cellStyle name="Comma 5 5 3" xfId="651" xr:uid="{00000000-0005-0000-0000-0000B1010000}"/>
    <cellStyle name="Comma 5 5 3 2" xfId="1090" xr:uid="{00000000-0005-0000-0000-0000B2010000}"/>
    <cellStyle name="Comma 5 5 4" xfId="878" xr:uid="{00000000-0005-0000-0000-0000B3010000}"/>
    <cellStyle name="Comma 5 6" xfId="446" xr:uid="{00000000-0005-0000-0000-0000B4010000}"/>
    <cellStyle name="Comma 5 6 2" xfId="562" xr:uid="{00000000-0005-0000-0000-0000B5010000}"/>
    <cellStyle name="Comma 5 6 2 2" xfId="773" xr:uid="{00000000-0005-0000-0000-0000B6010000}"/>
    <cellStyle name="Comma 5 6 2 2 2" xfId="1212" xr:uid="{00000000-0005-0000-0000-0000B7010000}"/>
    <cellStyle name="Comma 5 6 2 3" xfId="1001" xr:uid="{00000000-0005-0000-0000-0000B8010000}"/>
    <cellStyle name="Comma 5 6 3" xfId="661" xr:uid="{00000000-0005-0000-0000-0000B9010000}"/>
    <cellStyle name="Comma 5 6 3 2" xfId="1100" xr:uid="{00000000-0005-0000-0000-0000BA010000}"/>
    <cellStyle name="Comma 5 6 4" xfId="888" xr:uid="{00000000-0005-0000-0000-0000BB010000}"/>
    <cellStyle name="Comma 5 7" xfId="473" xr:uid="{00000000-0005-0000-0000-0000BC010000}"/>
    <cellStyle name="Comma 5 7 2" xfId="685" xr:uid="{00000000-0005-0000-0000-0000BD010000}"/>
    <cellStyle name="Comma 5 7 2 2" xfId="1124" xr:uid="{00000000-0005-0000-0000-0000BE010000}"/>
    <cellStyle name="Comma 5 7 3" xfId="913" xr:uid="{00000000-0005-0000-0000-0000BF010000}"/>
    <cellStyle name="Comma 5 8" xfId="573" xr:uid="{00000000-0005-0000-0000-0000C0010000}"/>
    <cellStyle name="Comma 5 8 2" xfId="1012" xr:uid="{00000000-0005-0000-0000-0000C1010000}"/>
    <cellStyle name="Comma 5 9" xfId="786" xr:uid="{00000000-0005-0000-0000-0000C2010000}"/>
    <cellStyle name="Comma 6" xfId="167" xr:uid="{00000000-0005-0000-0000-0000C3010000}"/>
    <cellStyle name="Comma 6 2" xfId="801" xr:uid="{00000000-0005-0000-0000-0000C4010000}"/>
    <cellStyle name="Comma 6 3" xfId="1238" xr:uid="{00000000-0005-0000-0000-0000C5010000}"/>
    <cellStyle name="Comma 7" xfId="168" xr:uid="{00000000-0005-0000-0000-0000C6010000}"/>
    <cellStyle name="Comma 7 2" xfId="802" xr:uid="{00000000-0005-0000-0000-0000C7010000}"/>
    <cellStyle name="Comma 8" xfId="169" xr:uid="{00000000-0005-0000-0000-0000C8010000}"/>
    <cellStyle name="Comma 8 2" xfId="803" xr:uid="{00000000-0005-0000-0000-0000C9010000}"/>
    <cellStyle name="Comma 8 3" xfId="1239" xr:uid="{00000000-0005-0000-0000-0000CA010000}"/>
    <cellStyle name="Comma 9" xfId="170" xr:uid="{00000000-0005-0000-0000-0000CB010000}"/>
    <cellStyle name="Comma 9 2" xfId="804" xr:uid="{00000000-0005-0000-0000-0000CC010000}"/>
    <cellStyle name="Custom - Style8" xfId="171" xr:uid="{00000000-0005-0000-0000-0000CD010000}"/>
    <cellStyle name="Explanatory Text 2" xfId="172" xr:uid="{00000000-0005-0000-0000-0000CE010000}"/>
    <cellStyle name="Explanatory Text 3" xfId="173" xr:uid="{00000000-0005-0000-0000-0000CF010000}"/>
    <cellStyle name="Explanatory Text 4" xfId="174" xr:uid="{00000000-0005-0000-0000-0000D0010000}"/>
    <cellStyle name="Explanatory Text 5" xfId="175" xr:uid="{00000000-0005-0000-0000-0000D1010000}"/>
    <cellStyle name="Explanatory Text 6" xfId="176" xr:uid="{00000000-0005-0000-0000-0000D2010000}"/>
    <cellStyle name="Good 2" xfId="177" xr:uid="{00000000-0005-0000-0000-0000D3010000}"/>
    <cellStyle name="Good 3" xfId="178" xr:uid="{00000000-0005-0000-0000-0000D4010000}"/>
    <cellStyle name="Good 4" xfId="179" xr:uid="{00000000-0005-0000-0000-0000D5010000}"/>
    <cellStyle name="Good 5" xfId="180" xr:uid="{00000000-0005-0000-0000-0000D6010000}"/>
    <cellStyle name="Good 6" xfId="181" xr:uid="{00000000-0005-0000-0000-0000D7010000}"/>
    <cellStyle name="Heading 1 2" xfId="182" xr:uid="{00000000-0005-0000-0000-0000D8010000}"/>
    <cellStyle name="Heading 1 3" xfId="183" xr:uid="{00000000-0005-0000-0000-0000D9010000}"/>
    <cellStyle name="Heading 1 4" xfId="184" xr:uid="{00000000-0005-0000-0000-0000DA010000}"/>
    <cellStyle name="Heading 1 5" xfId="185" xr:uid="{00000000-0005-0000-0000-0000DB010000}"/>
    <cellStyle name="Heading 1 6" xfId="186" xr:uid="{00000000-0005-0000-0000-0000DC010000}"/>
    <cellStyle name="Heading 2 2" xfId="187" xr:uid="{00000000-0005-0000-0000-0000DD010000}"/>
    <cellStyle name="Heading 2 3" xfId="188" xr:uid="{00000000-0005-0000-0000-0000DE010000}"/>
    <cellStyle name="Heading 2 4" xfId="189" xr:uid="{00000000-0005-0000-0000-0000DF010000}"/>
    <cellStyle name="Heading 2 5" xfId="190" xr:uid="{00000000-0005-0000-0000-0000E0010000}"/>
    <cellStyle name="Heading 2 6" xfId="191" xr:uid="{00000000-0005-0000-0000-0000E1010000}"/>
    <cellStyle name="Heading 3 2" xfId="192" xr:uid="{00000000-0005-0000-0000-0000E2010000}"/>
    <cellStyle name="Heading 3 3" xfId="193" xr:uid="{00000000-0005-0000-0000-0000E3010000}"/>
    <cellStyle name="Heading 3 4" xfId="194" xr:uid="{00000000-0005-0000-0000-0000E4010000}"/>
    <cellStyle name="Heading 3 5" xfId="195" xr:uid="{00000000-0005-0000-0000-0000E5010000}"/>
    <cellStyle name="Heading 3 6" xfId="196" xr:uid="{00000000-0005-0000-0000-0000E6010000}"/>
    <cellStyle name="Heading 4 2" xfId="197" xr:uid="{00000000-0005-0000-0000-0000E7010000}"/>
    <cellStyle name="Heading 4 3" xfId="198" xr:uid="{00000000-0005-0000-0000-0000E8010000}"/>
    <cellStyle name="Heading 4 4" xfId="199" xr:uid="{00000000-0005-0000-0000-0000E9010000}"/>
    <cellStyle name="Heading 4 5" xfId="200" xr:uid="{00000000-0005-0000-0000-0000EA010000}"/>
    <cellStyle name="Heading 4 6" xfId="201" xr:uid="{00000000-0005-0000-0000-0000EB010000}"/>
    <cellStyle name="Hyperlink" xfId="1" builtinId="8"/>
    <cellStyle name="Input 2" xfId="202" xr:uid="{00000000-0005-0000-0000-0000ED010000}"/>
    <cellStyle name="Input 3" xfId="203" xr:uid="{00000000-0005-0000-0000-0000EE010000}"/>
    <cellStyle name="Input 4" xfId="204" xr:uid="{00000000-0005-0000-0000-0000EF010000}"/>
    <cellStyle name="Input 5" xfId="205" xr:uid="{00000000-0005-0000-0000-0000F0010000}"/>
    <cellStyle name="Input 6" xfId="206" xr:uid="{00000000-0005-0000-0000-0000F1010000}"/>
    <cellStyle name="Linked Cell 2" xfId="207" xr:uid="{00000000-0005-0000-0000-0000F2010000}"/>
    <cellStyle name="Linked Cell 3" xfId="208" xr:uid="{00000000-0005-0000-0000-0000F3010000}"/>
    <cellStyle name="Linked Cell 4" xfId="209" xr:uid="{00000000-0005-0000-0000-0000F4010000}"/>
    <cellStyle name="Linked Cell 5" xfId="210" xr:uid="{00000000-0005-0000-0000-0000F5010000}"/>
    <cellStyle name="Linked Cell 6" xfId="211" xr:uid="{00000000-0005-0000-0000-0000F6010000}"/>
    <cellStyle name="Milliers [0]_3A_NumeratorReport_Option1_040611" xfId="212" xr:uid="{00000000-0005-0000-0000-0000F7010000}"/>
    <cellStyle name="Milliers_3A_NumeratorReport_Option1_040611" xfId="213" xr:uid="{00000000-0005-0000-0000-0000F8010000}"/>
    <cellStyle name="Monétaire [0]_3A_NumeratorReport_Option1_040611" xfId="214" xr:uid="{00000000-0005-0000-0000-0000F9010000}"/>
    <cellStyle name="Monétaire_3A_NumeratorReport_Option1_040611" xfId="215" xr:uid="{00000000-0005-0000-0000-0000FA010000}"/>
    <cellStyle name="Neutral 2" xfId="216" xr:uid="{00000000-0005-0000-0000-0000FB010000}"/>
    <cellStyle name="Neutral 3" xfId="217" xr:uid="{00000000-0005-0000-0000-0000FC010000}"/>
    <cellStyle name="Neutral 4" xfId="218" xr:uid="{00000000-0005-0000-0000-0000FD010000}"/>
    <cellStyle name="Neutral 5" xfId="219" xr:uid="{00000000-0005-0000-0000-0000FE010000}"/>
    <cellStyle name="Neutral 6" xfId="220" xr:uid="{00000000-0005-0000-0000-0000FF010000}"/>
    <cellStyle name="Normal" xfId="0" builtinId="0"/>
    <cellStyle name="Normal 10" xfId="221" xr:uid="{00000000-0005-0000-0000-000001020000}"/>
    <cellStyle name="Normal 11" xfId="222" xr:uid="{00000000-0005-0000-0000-000002020000}"/>
    <cellStyle name="Normal 12" xfId="223" xr:uid="{00000000-0005-0000-0000-000003020000}"/>
    <cellStyle name="Normal 13" xfId="224" xr:uid="{00000000-0005-0000-0000-000004020000}"/>
    <cellStyle name="Normal 14" xfId="225" xr:uid="{00000000-0005-0000-0000-000005020000}"/>
    <cellStyle name="Normal 15" xfId="226" xr:uid="{00000000-0005-0000-0000-000006020000}"/>
    <cellStyle name="Normal 16" xfId="227" xr:uid="{00000000-0005-0000-0000-000007020000}"/>
    <cellStyle name="Normal 17" xfId="228" xr:uid="{00000000-0005-0000-0000-000008020000}"/>
    <cellStyle name="Normal 18" xfId="229" xr:uid="{00000000-0005-0000-0000-000009020000}"/>
    <cellStyle name="Normal 19" xfId="20" xr:uid="{00000000-0005-0000-0000-00000A020000}"/>
    <cellStyle name="Normal 19 10" xfId="791" xr:uid="{00000000-0005-0000-0000-00000B020000}"/>
    <cellStyle name="Normal 19 11" xfId="1232" xr:uid="{00000000-0005-0000-0000-00000C020000}"/>
    <cellStyle name="Normal 19 2" xfId="230" xr:uid="{00000000-0005-0000-0000-00000D020000}"/>
    <cellStyle name="Normal 19 2 2" xfId="382" xr:uid="{00000000-0005-0000-0000-00000E020000}"/>
    <cellStyle name="Normal 19 2 2 2" xfId="423" xr:uid="{00000000-0005-0000-0000-00000F020000}"/>
    <cellStyle name="Normal 19 2 2 2 2" xfId="539" xr:uid="{00000000-0005-0000-0000-000010020000}"/>
    <cellStyle name="Normal 19 2 2 2 2 2" xfId="750" xr:uid="{00000000-0005-0000-0000-000011020000}"/>
    <cellStyle name="Normal 19 2 2 2 2 2 2" xfId="1189" xr:uid="{00000000-0005-0000-0000-000012020000}"/>
    <cellStyle name="Normal 19 2 2 2 2 3" xfId="978" xr:uid="{00000000-0005-0000-0000-000013020000}"/>
    <cellStyle name="Normal 19 2 2 2 3" xfId="638" xr:uid="{00000000-0005-0000-0000-000014020000}"/>
    <cellStyle name="Normal 19 2 2 2 3 2" xfId="1077" xr:uid="{00000000-0005-0000-0000-000015020000}"/>
    <cellStyle name="Normal 19 2 2 2 4" xfId="865" xr:uid="{00000000-0005-0000-0000-000016020000}"/>
    <cellStyle name="Normal 19 2 2 3" xfId="499" xr:uid="{00000000-0005-0000-0000-000017020000}"/>
    <cellStyle name="Normal 19 2 2 3 2" xfId="710" xr:uid="{00000000-0005-0000-0000-000018020000}"/>
    <cellStyle name="Normal 19 2 2 3 2 2" xfId="1149" xr:uid="{00000000-0005-0000-0000-000019020000}"/>
    <cellStyle name="Normal 19 2 2 3 3" xfId="938" xr:uid="{00000000-0005-0000-0000-00001A020000}"/>
    <cellStyle name="Normal 19 2 2 4" xfId="598" xr:uid="{00000000-0005-0000-0000-00001B020000}"/>
    <cellStyle name="Normal 19 2 2 4 2" xfId="1037" xr:uid="{00000000-0005-0000-0000-00001C020000}"/>
    <cellStyle name="Normal 19 2 2 5" xfId="824" xr:uid="{00000000-0005-0000-0000-00001D020000}"/>
    <cellStyle name="Normal 19 2 2 6" xfId="1259" xr:uid="{00000000-0005-0000-0000-00001E020000}"/>
    <cellStyle name="Normal 19 2 3" xfId="406" xr:uid="{00000000-0005-0000-0000-00001F020000}"/>
    <cellStyle name="Normal 19 2 3 2" xfId="522" xr:uid="{00000000-0005-0000-0000-000020020000}"/>
    <cellStyle name="Normal 19 2 3 2 2" xfId="733" xr:uid="{00000000-0005-0000-0000-000021020000}"/>
    <cellStyle name="Normal 19 2 3 2 2 2" xfId="1172" xr:uid="{00000000-0005-0000-0000-000022020000}"/>
    <cellStyle name="Normal 19 2 3 2 3" xfId="961" xr:uid="{00000000-0005-0000-0000-000023020000}"/>
    <cellStyle name="Normal 19 2 3 3" xfId="621" xr:uid="{00000000-0005-0000-0000-000024020000}"/>
    <cellStyle name="Normal 19 2 3 3 2" xfId="1060" xr:uid="{00000000-0005-0000-0000-000025020000}"/>
    <cellStyle name="Normal 19 2 3 4" xfId="848" xr:uid="{00000000-0005-0000-0000-000026020000}"/>
    <cellStyle name="Normal 19 2 4" xfId="461" xr:uid="{00000000-0005-0000-0000-000027020000}"/>
    <cellStyle name="Normal 19 2 4 2" xfId="676" xr:uid="{00000000-0005-0000-0000-000028020000}"/>
    <cellStyle name="Normal 19 2 4 2 2" xfId="1115" xr:uid="{00000000-0005-0000-0000-000029020000}"/>
    <cellStyle name="Normal 19 2 4 3" xfId="903" xr:uid="{00000000-0005-0000-0000-00002A020000}"/>
    <cellStyle name="Normal 19 2 5" xfId="482" xr:uid="{00000000-0005-0000-0000-00002B020000}"/>
    <cellStyle name="Normal 19 2 5 2" xfId="693" xr:uid="{00000000-0005-0000-0000-00002C020000}"/>
    <cellStyle name="Normal 19 2 5 2 2" xfId="1132" xr:uid="{00000000-0005-0000-0000-00002D020000}"/>
    <cellStyle name="Normal 19 2 5 3" xfId="921" xr:uid="{00000000-0005-0000-0000-00002E020000}"/>
    <cellStyle name="Normal 19 2 6" xfId="581" xr:uid="{00000000-0005-0000-0000-00002F020000}"/>
    <cellStyle name="Normal 19 2 6 2" xfId="1020" xr:uid="{00000000-0005-0000-0000-000030020000}"/>
    <cellStyle name="Normal 19 2 7" xfId="805" xr:uid="{00000000-0005-0000-0000-000031020000}"/>
    <cellStyle name="Normal 19 2 8" xfId="1240" xr:uid="{00000000-0005-0000-0000-000032020000}"/>
    <cellStyle name="Normal 19 3" xfId="377" xr:uid="{00000000-0005-0000-0000-000033020000}"/>
    <cellStyle name="Normal 19 3 2" xfId="418" xr:uid="{00000000-0005-0000-0000-000034020000}"/>
    <cellStyle name="Normal 19 3 2 2" xfId="534" xr:uid="{00000000-0005-0000-0000-000035020000}"/>
    <cellStyle name="Normal 19 3 2 2 2" xfId="745" xr:uid="{00000000-0005-0000-0000-000036020000}"/>
    <cellStyle name="Normal 19 3 2 2 2 2" xfId="1184" xr:uid="{00000000-0005-0000-0000-000037020000}"/>
    <cellStyle name="Normal 19 3 2 2 3" xfId="973" xr:uid="{00000000-0005-0000-0000-000038020000}"/>
    <cellStyle name="Normal 19 3 2 3" xfId="633" xr:uid="{00000000-0005-0000-0000-000039020000}"/>
    <cellStyle name="Normal 19 3 2 3 2" xfId="1072" xr:uid="{00000000-0005-0000-0000-00003A020000}"/>
    <cellStyle name="Normal 19 3 2 4" xfId="860" xr:uid="{00000000-0005-0000-0000-00003B020000}"/>
    <cellStyle name="Normal 19 3 3" xfId="494" xr:uid="{00000000-0005-0000-0000-00003C020000}"/>
    <cellStyle name="Normal 19 3 3 2" xfId="705" xr:uid="{00000000-0005-0000-0000-00003D020000}"/>
    <cellStyle name="Normal 19 3 3 2 2" xfId="1144" xr:uid="{00000000-0005-0000-0000-00003E020000}"/>
    <cellStyle name="Normal 19 3 3 3" xfId="933" xr:uid="{00000000-0005-0000-0000-00003F020000}"/>
    <cellStyle name="Normal 19 3 4" xfId="593" xr:uid="{00000000-0005-0000-0000-000040020000}"/>
    <cellStyle name="Normal 19 3 4 2" xfId="1032" xr:uid="{00000000-0005-0000-0000-000041020000}"/>
    <cellStyle name="Normal 19 3 5" xfId="819" xr:uid="{00000000-0005-0000-0000-000042020000}"/>
    <cellStyle name="Normal 19 3 6" xfId="1254" xr:uid="{00000000-0005-0000-0000-000043020000}"/>
    <cellStyle name="Normal 19 4" xfId="401" xr:uid="{00000000-0005-0000-0000-000044020000}"/>
    <cellStyle name="Normal 19 4 2" xfId="517" xr:uid="{00000000-0005-0000-0000-000045020000}"/>
    <cellStyle name="Normal 19 4 2 2" xfId="728" xr:uid="{00000000-0005-0000-0000-000046020000}"/>
    <cellStyle name="Normal 19 4 2 2 2" xfId="1167" xr:uid="{00000000-0005-0000-0000-000047020000}"/>
    <cellStyle name="Normal 19 4 2 3" xfId="956" xr:uid="{00000000-0005-0000-0000-000048020000}"/>
    <cellStyle name="Normal 19 4 3" xfId="616" xr:uid="{00000000-0005-0000-0000-000049020000}"/>
    <cellStyle name="Normal 19 4 3 2" xfId="1055" xr:uid="{00000000-0005-0000-0000-00004A020000}"/>
    <cellStyle name="Normal 19 4 4" xfId="843" xr:uid="{00000000-0005-0000-0000-00004B020000}"/>
    <cellStyle name="Normal 19 5" xfId="439" xr:uid="{00000000-0005-0000-0000-00004C020000}"/>
    <cellStyle name="Normal 19 5 2" xfId="555" xr:uid="{00000000-0005-0000-0000-00004D020000}"/>
    <cellStyle name="Normal 19 5 2 2" xfId="766" xr:uid="{00000000-0005-0000-0000-00004E020000}"/>
    <cellStyle name="Normal 19 5 2 2 2" xfId="1205" xr:uid="{00000000-0005-0000-0000-00004F020000}"/>
    <cellStyle name="Normal 19 5 2 3" xfId="994" xr:uid="{00000000-0005-0000-0000-000050020000}"/>
    <cellStyle name="Normal 19 5 3" xfId="654" xr:uid="{00000000-0005-0000-0000-000051020000}"/>
    <cellStyle name="Normal 19 5 3 2" xfId="1093" xr:uid="{00000000-0005-0000-0000-000052020000}"/>
    <cellStyle name="Normal 19 5 4" xfId="881" xr:uid="{00000000-0005-0000-0000-000053020000}"/>
    <cellStyle name="Normal 19 6" xfId="449" xr:uid="{00000000-0005-0000-0000-000054020000}"/>
    <cellStyle name="Normal 19 6 2" xfId="565" xr:uid="{00000000-0005-0000-0000-000055020000}"/>
    <cellStyle name="Normal 19 6 2 2" xfId="776" xr:uid="{00000000-0005-0000-0000-000056020000}"/>
    <cellStyle name="Normal 19 6 2 2 2" xfId="1215" xr:uid="{00000000-0005-0000-0000-000057020000}"/>
    <cellStyle name="Normal 19 6 2 3" xfId="1004" xr:uid="{00000000-0005-0000-0000-000058020000}"/>
    <cellStyle name="Normal 19 6 3" xfId="664" xr:uid="{00000000-0005-0000-0000-000059020000}"/>
    <cellStyle name="Normal 19 6 3 2" xfId="1103" xr:uid="{00000000-0005-0000-0000-00005A020000}"/>
    <cellStyle name="Normal 19 6 4" xfId="891" xr:uid="{00000000-0005-0000-0000-00005B020000}"/>
    <cellStyle name="Normal 19 7" xfId="455" xr:uid="{00000000-0005-0000-0000-00005C020000}"/>
    <cellStyle name="Normal 19 7 2" xfId="670" xr:uid="{00000000-0005-0000-0000-00005D020000}"/>
    <cellStyle name="Normal 19 7 2 2" xfId="1109" xr:uid="{00000000-0005-0000-0000-00005E020000}"/>
    <cellStyle name="Normal 19 7 3" xfId="897" xr:uid="{00000000-0005-0000-0000-00005F020000}"/>
    <cellStyle name="Normal 19 8" xfId="477" xr:uid="{00000000-0005-0000-0000-000060020000}"/>
    <cellStyle name="Normal 19 8 2" xfId="688" xr:uid="{00000000-0005-0000-0000-000061020000}"/>
    <cellStyle name="Normal 19 8 2 2" xfId="1127" xr:uid="{00000000-0005-0000-0000-000062020000}"/>
    <cellStyle name="Normal 19 8 3" xfId="916" xr:uid="{00000000-0005-0000-0000-000063020000}"/>
    <cellStyle name="Normal 19 9" xfId="576" xr:uid="{00000000-0005-0000-0000-000064020000}"/>
    <cellStyle name="Normal 19 9 2" xfId="1015" xr:uid="{00000000-0005-0000-0000-000065020000}"/>
    <cellStyle name="Normal 2" xfId="5" xr:uid="{00000000-0005-0000-0000-000066020000}"/>
    <cellStyle name="Normal 2 2" xfId="11" xr:uid="{00000000-0005-0000-0000-000067020000}"/>
    <cellStyle name="Normal 2 2 2" xfId="231" xr:uid="{00000000-0005-0000-0000-000068020000}"/>
    <cellStyle name="Normal 2 2 3" xfId="373" xr:uid="{00000000-0005-0000-0000-000069020000}"/>
    <cellStyle name="Normal 2 2 3 2" xfId="414" xr:uid="{00000000-0005-0000-0000-00006A020000}"/>
    <cellStyle name="Normal 2 2 3 2 2" xfId="530" xr:uid="{00000000-0005-0000-0000-00006B020000}"/>
    <cellStyle name="Normal 2 2 3 2 2 2" xfId="741" xr:uid="{00000000-0005-0000-0000-00006C020000}"/>
    <cellStyle name="Normal 2 2 3 2 2 2 2" xfId="1180" xr:uid="{00000000-0005-0000-0000-00006D020000}"/>
    <cellStyle name="Normal 2 2 3 2 2 3" xfId="969" xr:uid="{00000000-0005-0000-0000-00006E020000}"/>
    <cellStyle name="Normal 2 2 3 2 3" xfId="629" xr:uid="{00000000-0005-0000-0000-00006F020000}"/>
    <cellStyle name="Normal 2 2 3 2 3 2" xfId="1068" xr:uid="{00000000-0005-0000-0000-000070020000}"/>
    <cellStyle name="Normal 2 2 3 2 4" xfId="856" xr:uid="{00000000-0005-0000-0000-000071020000}"/>
    <cellStyle name="Normal 2 2 3 3" xfId="490" xr:uid="{00000000-0005-0000-0000-000072020000}"/>
    <cellStyle name="Normal 2 2 3 3 2" xfId="701" xr:uid="{00000000-0005-0000-0000-000073020000}"/>
    <cellStyle name="Normal 2 2 3 3 2 2" xfId="1140" xr:uid="{00000000-0005-0000-0000-000074020000}"/>
    <cellStyle name="Normal 2 2 3 3 3" xfId="929" xr:uid="{00000000-0005-0000-0000-000075020000}"/>
    <cellStyle name="Normal 2 2 3 4" xfId="589" xr:uid="{00000000-0005-0000-0000-000076020000}"/>
    <cellStyle name="Normal 2 2 3 4 2" xfId="1028" xr:uid="{00000000-0005-0000-0000-000077020000}"/>
    <cellStyle name="Normal 2 2 3 5" xfId="815" xr:uid="{00000000-0005-0000-0000-000078020000}"/>
    <cellStyle name="Normal 2 2 3 6" xfId="1250" xr:uid="{00000000-0005-0000-0000-000079020000}"/>
    <cellStyle name="Normal 2 2 4" xfId="397" xr:uid="{00000000-0005-0000-0000-00007A020000}"/>
    <cellStyle name="Normal 2 2 4 2" xfId="513" xr:uid="{00000000-0005-0000-0000-00007B020000}"/>
    <cellStyle name="Normal 2 2 4 2 2" xfId="724" xr:uid="{00000000-0005-0000-0000-00007C020000}"/>
    <cellStyle name="Normal 2 2 4 2 2 2" xfId="1163" xr:uid="{00000000-0005-0000-0000-00007D020000}"/>
    <cellStyle name="Normal 2 2 4 2 3" xfId="952" xr:uid="{00000000-0005-0000-0000-00007E020000}"/>
    <cellStyle name="Normal 2 2 4 3" xfId="612" xr:uid="{00000000-0005-0000-0000-00007F020000}"/>
    <cellStyle name="Normal 2 2 4 3 2" xfId="1051" xr:uid="{00000000-0005-0000-0000-000080020000}"/>
    <cellStyle name="Normal 2 2 4 4" xfId="839" xr:uid="{00000000-0005-0000-0000-000081020000}"/>
    <cellStyle name="Normal 2 2 5" xfId="472" xr:uid="{00000000-0005-0000-0000-000082020000}"/>
    <cellStyle name="Normal 2 2 5 2" xfId="684" xr:uid="{00000000-0005-0000-0000-000083020000}"/>
    <cellStyle name="Normal 2 2 5 2 2" xfId="1123" xr:uid="{00000000-0005-0000-0000-000084020000}"/>
    <cellStyle name="Normal 2 2 5 3" xfId="912" xr:uid="{00000000-0005-0000-0000-000085020000}"/>
    <cellStyle name="Normal 2 2 6" xfId="572" xr:uid="{00000000-0005-0000-0000-000086020000}"/>
    <cellStyle name="Normal 2 2 6 2" xfId="1011" xr:uid="{00000000-0005-0000-0000-000087020000}"/>
    <cellStyle name="Normal 2 2 7" xfId="785" xr:uid="{00000000-0005-0000-0000-000088020000}"/>
    <cellStyle name="Normal 2 2 8" xfId="1219" xr:uid="{00000000-0005-0000-0000-000089020000}"/>
    <cellStyle name="Normal 2 2 9" xfId="1227" xr:uid="{00000000-0005-0000-0000-00008A020000}"/>
    <cellStyle name="Normal 2 3" xfId="232" xr:uid="{00000000-0005-0000-0000-00008B020000}"/>
    <cellStyle name="Normal 2 4" xfId="33" xr:uid="{00000000-0005-0000-0000-00008C020000}"/>
    <cellStyle name="Normal 2 5" xfId="434" xr:uid="{00000000-0005-0000-0000-00008D020000}"/>
    <cellStyle name="Normal 2 5 2" xfId="550" xr:uid="{00000000-0005-0000-0000-00008E020000}"/>
    <cellStyle name="Normal 2 5 2 2" xfId="761" xr:uid="{00000000-0005-0000-0000-00008F020000}"/>
    <cellStyle name="Normal 2 5 2 2 2" xfId="1200" xr:uid="{00000000-0005-0000-0000-000090020000}"/>
    <cellStyle name="Normal 2 5 2 3" xfId="989" xr:uid="{00000000-0005-0000-0000-000091020000}"/>
    <cellStyle name="Normal 2 5 3" xfId="649" xr:uid="{00000000-0005-0000-0000-000092020000}"/>
    <cellStyle name="Normal 2 5 3 2" xfId="1088" xr:uid="{00000000-0005-0000-0000-000093020000}"/>
    <cellStyle name="Normal 2 5 4" xfId="876" xr:uid="{00000000-0005-0000-0000-000094020000}"/>
    <cellStyle name="Normal 2 6" xfId="444" xr:uid="{00000000-0005-0000-0000-000095020000}"/>
    <cellStyle name="Normal 2 6 2" xfId="560" xr:uid="{00000000-0005-0000-0000-000096020000}"/>
    <cellStyle name="Normal 2 6 2 2" xfId="771" xr:uid="{00000000-0005-0000-0000-000097020000}"/>
    <cellStyle name="Normal 2 6 2 2 2" xfId="1210" xr:uid="{00000000-0005-0000-0000-000098020000}"/>
    <cellStyle name="Normal 2 6 2 3" xfId="999" xr:uid="{00000000-0005-0000-0000-000099020000}"/>
    <cellStyle name="Normal 2 6 3" xfId="659" xr:uid="{00000000-0005-0000-0000-00009A020000}"/>
    <cellStyle name="Normal 2 6 3 2" xfId="1098" xr:uid="{00000000-0005-0000-0000-00009B020000}"/>
    <cellStyle name="Normal 2 6 4" xfId="886" xr:uid="{00000000-0005-0000-0000-00009C020000}"/>
    <cellStyle name="Normal 2 7" xfId="453" xr:uid="{00000000-0005-0000-0000-00009D020000}"/>
    <cellStyle name="Normal 2 7 2" xfId="668" xr:uid="{00000000-0005-0000-0000-00009E020000}"/>
    <cellStyle name="Normal 2 7 2 2" xfId="1107" xr:uid="{00000000-0005-0000-0000-00009F020000}"/>
    <cellStyle name="Normal 2 7 3" xfId="895" xr:uid="{00000000-0005-0000-0000-0000A0020000}"/>
    <cellStyle name="Normal 20" xfId="233" xr:uid="{00000000-0005-0000-0000-0000A1020000}"/>
    <cellStyle name="Normal 21" xfId="234" xr:uid="{00000000-0005-0000-0000-0000A2020000}"/>
    <cellStyle name="Normal 22" xfId="235" xr:uid="{00000000-0005-0000-0000-0000A3020000}"/>
    <cellStyle name="Normal 23" xfId="236" xr:uid="{00000000-0005-0000-0000-0000A4020000}"/>
    <cellStyle name="Normal 24" xfId="237" xr:uid="{00000000-0005-0000-0000-0000A5020000}"/>
    <cellStyle name="Normal 25" xfId="238" xr:uid="{00000000-0005-0000-0000-0000A6020000}"/>
    <cellStyle name="Normal 26" xfId="239" xr:uid="{00000000-0005-0000-0000-0000A7020000}"/>
    <cellStyle name="Normal 26 2" xfId="240" xr:uid="{00000000-0005-0000-0000-0000A8020000}"/>
    <cellStyle name="Normal 26 2 2" xfId="349" xr:uid="{00000000-0005-0000-0000-0000A9020000}"/>
    <cellStyle name="Normal 26 3" xfId="348" xr:uid="{00000000-0005-0000-0000-0000AA020000}"/>
    <cellStyle name="Normal 27" xfId="241" xr:uid="{00000000-0005-0000-0000-0000AB020000}"/>
    <cellStyle name="Normal 27 2" xfId="26" xr:uid="{00000000-0005-0000-0000-0000AC020000}"/>
    <cellStyle name="Normal 27 2 2" xfId="351" xr:uid="{00000000-0005-0000-0000-0000AD020000}"/>
    <cellStyle name="Normal 27 3" xfId="350" xr:uid="{00000000-0005-0000-0000-0000AE020000}"/>
    <cellStyle name="Normal 28" xfId="242" xr:uid="{00000000-0005-0000-0000-0000AF020000}"/>
    <cellStyle name="Normal 29" xfId="243" xr:uid="{00000000-0005-0000-0000-0000B0020000}"/>
    <cellStyle name="Normal 29 2" xfId="352" xr:uid="{00000000-0005-0000-0000-0000B1020000}"/>
    <cellStyle name="Normal 3" xfId="4" xr:uid="{00000000-0005-0000-0000-0000B2020000}"/>
    <cellStyle name="Normal 3 10" xfId="466" xr:uid="{00000000-0005-0000-0000-0000B3020000}"/>
    <cellStyle name="Normal 3 10 2" xfId="681" xr:uid="{00000000-0005-0000-0000-0000B4020000}"/>
    <cellStyle name="Normal 3 10 2 2" xfId="1120" xr:uid="{00000000-0005-0000-0000-0000B5020000}"/>
    <cellStyle name="Normal 3 10 3" xfId="908" xr:uid="{00000000-0005-0000-0000-0000B6020000}"/>
    <cellStyle name="Normal 3 11" xfId="569" xr:uid="{00000000-0005-0000-0000-0000B7020000}"/>
    <cellStyle name="Normal 3 11 2" xfId="1008" xr:uid="{00000000-0005-0000-0000-0000B8020000}"/>
    <cellStyle name="Normal 3 12" xfId="781" xr:uid="{00000000-0005-0000-0000-0000B9020000}"/>
    <cellStyle name="Normal 3 13" xfId="1221" xr:uid="{00000000-0005-0000-0000-0000BA020000}"/>
    <cellStyle name="Normal 3 2" xfId="245" xr:uid="{00000000-0005-0000-0000-0000BB020000}"/>
    <cellStyle name="Normal 3 2 2" xfId="383" xr:uid="{00000000-0005-0000-0000-0000BC020000}"/>
    <cellStyle name="Normal 3 2 2 2" xfId="424" xr:uid="{00000000-0005-0000-0000-0000BD020000}"/>
    <cellStyle name="Normal 3 2 2 2 2" xfId="540" xr:uid="{00000000-0005-0000-0000-0000BE020000}"/>
    <cellStyle name="Normal 3 2 2 2 2 2" xfId="751" xr:uid="{00000000-0005-0000-0000-0000BF020000}"/>
    <cellStyle name="Normal 3 2 2 2 2 2 2" xfId="1190" xr:uid="{00000000-0005-0000-0000-0000C0020000}"/>
    <cellStyle name="Normal 3 2 2 2 2 3" xfId="979" xr:uid="{00000000-0005-0000-0000-0000C1020000}"/>
    <cellStyle name="Normal 3 2 2 2 3" xfId="639" xr:uid="{00000000-0005-0000-0000-0000C2020000}"/>
    <cellStyle name="Normal 3 2 2 2 3 2" xfId="1078" xr:uid="{00000000-0005-0000-0000-0000C3020000}"/>
    <cellStyle name="Normal 3 2 2 2 4" xfId="866" xr:uid="{00000000-0005-0000-0000-0000C4020000}"/>
    <cellStyle name="Normal 3 2 2 3" xfId="500" xr:uid="{00000000-0005-0000-0000-0000C5020000}"/>
    <cellStyle name="Normal 3 2 2 3 2" xfId="711" xr:uid="{00000000-0005-0000-0000-0000C6020000}"/>
    <cellStyle name="Normal 3 2 2 3 2 2" xfId="1150" xr:uid="{00000000-0005-0000-0000-0000C7020000}"/>
    <cellStyle name="Normal 3 2 2 3 3" xfId="939" xr:uid="{00000000-0005-0000-0000-0000C8020000}"/>
    <cellStyle name="Normal 3 2 2 4" xfId="599" xr:uid="{00000000-0005-0000-0000-0000C9020000}"/>
    <cellStyle name="Normal 3 2 2 4 2" xfId="1038" xr:uid="{00000000-0005-0000-0000-0000CA020000}"/>
    <cellStyle name="Normal 3 2 2 5" xfId="825" xr:uid="{00000000-0005-0000-0000-0000CB020000}"/>
    <cellStyle name="Normal 3 2 2 6" xfId="1260" xr:uid="{00000000-0005-0000-0000-0000CC020000}"/>
    <cellStyle name="Normal 3 2 3" xfId="407" xr:uid="{00000000-0005-0000-0000-0000CD020000}"/>
    <cellStyle name="Normal 3 2 3 2" xfId="523" xr:uid="{00000000-0005-0000-0000-0000CE020000}"/>
    <cellStyle name="Normal 3 2 3 2 2" xfId="734" xr:uid="{00000000-0005-0000-0000-0000CF020000}"/>
    <cellStyle name="Normal 3 2 3 2 2 2" xfId="1173" xr:uid="{00000000-0005-0000-0000-0000D0020000}"/>
    <cellStyle name="Normal 3 2 3 2 3" xfId="962" xr:uid="{00000000-0005-0000-0000-0000D1020000}"/>
    <cellStyle name="Normal 3 2 3 3" xfId="622" xr:uid="{00000000-0005-0000-0000-0000D2020000}"/>
    <cellStyle name="Normal 3 2 3 3 2" xfId="1061" xr:uid="{00000000-0005-0000-0000-0000D3020000}"/>
    <cellStyle name="Normal 3 2 3 4" xfId="849" xr:uid="{00000000-0005-0000-0000-0000D4020000}"/>
    <cellStyle name="Normal 3 2 4" xfId="462" xr:uid="{00000000-0005-0000-0000-0000D5020000}"/>
    <cellStyle name="Normal 3 2 4 2" xfId="677" xr:uid="{00000000-0005-0000-0000-0000D6020000}"/>
    <cellStyle name="Normal 3 2 4 2 2" xfId="1116" xr:uid="{00000000-0005-0000-0000-0000D7020000}"/>
    <cellStyle name="Normal 3 2 4 3" xfId="904" xr:uid="{00000000-0005-0000-0000-0000D8020000}"/>
    <cellStyle name="Normal 3 2 5" xfId="483" xr:uid="{00000000-0005-0000-0000-0000D9020000}"/>
    <cellStyle name="Normal 3 2 5 2" xfId="694" xr:uid="{00000000-0005-0000-0000-0000DA020000}"/>
    <cellStyle name="Normal 3 2 5 2 2" xfId="1133" xr:uid="{00000000-0005-0000-0000-0000DB020000}"/>
    <cellStyle name="Normal 3 2 5 3" xfId="922" xr:uid="{00000000-0005-0000-0000-0000DC020000}"/>
    <cellStyle name="Normal 3 2 6" xfId="582" xr:uid="{00000000-0005-0000-0000-0000DD020000}"/>
    <cellStyle name="Normal 3 2 6 2" xfId="1021" xr:uid="{00000000-0005-0000-0000-0000DE020000}"/>
    <cellStyle name="Normal 3 2 7" xfId="806" xr:uid="{00000000-0005-0000-0000-0000DF020000}"/>
    <cellStyle name="Normal 3 2 8" xfId="1241" xr:uid="{00000000-0005-0000-0000-0000E0020000}"/>
    <cellStyle name="Normal 3 3" xfId="246" xr:uid="{00000000-0005-0000-0000-0000E1020000}"/>
    <cellStyle name="Normal 3 3 2" xfId="384" xr:uid="{00000000-0005-0000-0000-0000E2020000}"/>
    <cellStyle name="Normal 3 3 2 2" xfId="425" xr:uid="{00000000-0005-0000-0000-0000E3020000}"/>
    <cellStyle name="Normal 3 3 2 2 2" xfId="541" xr:uid="{00000000-0005-0000-0000-0000E4020000}"/>
    <cellStyle name="Normal 3 3 2 2 2 2" xfId="752" xr:uid="{00000000-0005-0000-0000-0000E5020000}"/>
    <cellStyle name="Normal 3 3 2 2 2 2 2" xfId="1191" xr:uid="{00000000-0005-0000-0000-0000E6020000}"/>
    <cellStyle name="Normal 3 3 2 2 2 3" xfId="980" xr:uid="{00000000-0005-0000-0000-0000E7020000}"/>
    <cellStyle name="Normal 3 3 2 2 3" xfId="640" xr:uid="{00000000-0005-0000-0000-0000E8020000}"/>
    <cellStyle name="Normal 3 3 2 2 3 2" xfId="1079" xr:uid="{00000000-0005-0000-0000-0000E9020000}"/>
    <cellStyle name="Normal 3 3 2 2 4" xfId="867" xr:uid="{00000000-0005-0000-0000-0000EA020000}"/>
    <cellStyle name="Normal 3 3 2 3" xfId="501" xr:uid="{00000000-0005-0000-0000-0000EB020000}"/>
    <cellStyle name="Normal 3 3 2 3 2" xfId="712" xr:uid="{00000000-0005-0000-0000-0000EC020000}"/>
    <cellStyle name="Normal 3 3 2 3 2 2" xfId="1151" xr:uid="{00000000-0005-0000-0000-0000ED020000}"/>
    <cellStyle name="Normal 3 3 2 3 3" xfId="940" xr:uid="{00000000-0005-0000-0000-0000EE020000}"/>
    <cellStyle name="Normal 3 3 2 4" xfId="600" xr:uid="{00000000-0005-0000-0000-0000EF020000}"/>
    <cellStyle name="Normal 3 3 2 4 2" xfId="1039" xr:uid="{00000000-0005-0000-0000-0000F0020000}"/>
    <cellStyle name="Normal 3 3 2 5" xfId="826" xr:uid="{00000000-0005-0000-0000-0000F1020000}"/>
    <cellStyle name="Normal 3 3 2 6" xfId="1261" xr:uid="{00000000-0005-0000-0000-0000F2020000}"/>
    <cellStyle name="Normal 3 3 3" xfId="408" xr:uid="{00000000-0005-0000-0000-0000F3020000}"/>
    <cellStyle name="Normal 3 3 3 2" xfId="524" xr:uid="{00000000-0005-0000-0000-0000F4020000}"/>
    <cellStyle name="Normal 3 3 3 2 2" xfId="735" xr:uid="{00000000-0005-0000-0000-0000F5020000}"/>
    <cellStyle name="Normal 3 3 3 2 2 2" xfId="1174" xr:uid="{00000000-0005-0000-0000-0000F6020000}"/>
    <cellStyle name="Normal 3 3 3 2 3" xfId="963" xr:uid="{00000000-0005-0000-0000-0000F7020000}"/>
    <cellStyle name="Normal 3 3 3 3" xfId="623" xr:uid="{00000000-0005-0000-0000-0000F8020000}"/>
    <cellStyle name="Normal 3 3 3 3 2" xfId="1062" xr:uid="{00000000-0005-0000-0000-0000F9020000}"/>
    <cellStyle name="Normal 3 3 3 4" xfId="850" xr:uid="{00000000-0005-0000-0000-0000FA020000}"/>
    <cellStyle name="Normal 3 3 4" xfId="463" xr:uid="{00000000-0005-0000-0000-0000FB020000}"/>
    <cellStyle name="Normal 3 3 4 2" xfId="678" xr:uid="{00000000-0005-0000-0000-0000FC020000}"/>
    <cellStyle name="Normal 3 3 4 2 2" xfId="1117" xr:uid="{00000000-0005-0000-0000-0000FD020000}"/>
    <cellStyle name="Normal 3 3 4 3" xfId="905" xr:uid="{00000000-0005-0000-0000-0000FE020000}"/>
    <cellStyle name="Normal 3 3 5" xfId="484" xr:uid="{00000000-0005-0000-0000-0000FF020000}"/>
    <cellStyle name="Normal 3 3 5 2" xfId="695" xr:uid="{00000000-0005-0000-0000-000000030000}"/>
    <cellStyle name="Normal 3 3 5 2 2" xfId="1134" xr:uid="{00000000-0005-0000-0000-000001030000}"/>
    <cellStyle name="Normal 3 3 5 3" xfId="923" xr:uid="{00000000-0005-0000-0000-000002030000}"/>
    <cellStyle name="Normal 3 3 6" xfId="583" xr:uid="{00000000-0005-0000-0000-000003030000}"/>
    <cellStyle name="Normal 3 3 6 2" xfId="1022" xr:uid="{00000000-0005-0000-0000-000004030000}"/>
    <cellStyle name="Normal 3 3 7" xfId="807" xr:uid="{00000000-0005-0000-0000-000005030000}"/>
    <cellStyle name="Normal 3 3 8" xfId="1242" xr:uid="{00000000-0005-0000-0000-000006030000}"/>
    <cellStyle name="Normal 3 4" xfId="244" xr:uid="{00000000-0005-0000-0000-000007030000}"/>
    <cellStyle name="Normal 3 5" xfId="370" xr:uid="{00000000-0005-0000-0000-000008030000}"/>
    <cellStyle name="Normal 3 5 2" xfId="411" xr:uid="{00000000-0005-0000-0000-000009030000}"/>
    <cellStyle name="Normal 3 5 2 2" xfId="527" xr:uid="{00000000-0005-0000-0000-00000A030000}"/>
    <cellStyle name="Normal 3 5 2 2 2" xfId="738" xr:uid="{00000000-0005-0000-0000-00000B030000}"/>
    <cellStyle name="Normal 3 5 2 2 2 2" xfId="1177" xr:uid="{00000000-0005-0000-0000-00000C030000}"/>
    <cellStyle name="Normal 3 5 2 2 3" xfId="966" xr:uid="{00000000-0005-0000-0000-00000D030000}"/>
    <cellStyle name="Normal 3 5 2 3" xfId="626" xr:uid="{00000000-0005-0000-0000-00000E030000}"/>
    <cellStyle name="Normal 3 5 2 3 2" xfId="1065" xr:uid="{00000000-0005-0000-0000-00000F030000}"/>
    <cellStyle name="Normal 3 5 2 4" xfId="853" xr:uid="{00000000-0005-0000-0000-000010030000}"/>
    <cellStyle name="Normal 3 5 3" xfId="487" xr:uid="{00000000-0005-0000-0000-000011030000}"/>
    <cellStyle name="Normal 3 5 3 2" xfId="698" xr:uid="{00000000-0005-0000-0000-000012030000}"/>
    <cellStyle name="Normal 3 5 3 2 2" xfId="1137" xr:uid="{00000000-0005-0000-0000-000013030000}"/>
    <cellStyle name="Normal 3 5 3 3" xfId="926" xr:uid="{00000000-0005-0000-0000-000014030000}"/>
    <cellStyle name="Normal 3 5 4" xfId="586" xr:uid="{00000000-0005-0000-0000-000015030000}"/>
    <cellStyle name="Normal 3 5 4 2" xfId="1025" xr:uid="{00000000-0005-0000-0000-000016030000}"/>
    <cellStyle name="Normal 3 5 5" xfId="812" xr:uid="{00000000-0005-0000-0000-000017030000}"/>
    <cellStyle name="Normal 3 5 6" xfId="1247" xr:uid="{00000000-0005-0000-0000-000018030000}"/>
    <cellStyle name="Normal 3 6" xfId="394" xr:uid="{00000000-0005-0000-0000-000019030000}"/>
    <cellStyle name="Normal 3 6 2" xfId="510" xr:uid="{00000000-0005-0000-0000-00001A030000}"/>
    <cellStyle name="Normal 3 6 2 2" xfId="721" xr:uid="{00000000-0005-0000-0000-00001B030000}"/>
    <cellStyle name="Normal 3 6 2 2 2" xfId="1160" xr:uid="{00000000-0005-0000-0000-00001C030000}"/>
    <cellStyle name="Normal 3 6 2 3" xfId="949" xr:uid="{00000000-0005-0000-0000-00001D030000}"/>
    <cellStyle name="Normal 3 6 3" xfId="609" xr:uid="{00000000-0005-0000-0000-00001E030000}"/>
    <cellStyle name="Normal 3 6 3 2" xfId="1048" xr:uid="{00000000-0005-0000-0000-00001F030000}"/>
    <cellStyle name="Normal 3 6 4" xfId="836" xr:uid="{00000000-0005-0000-0000-000020030000}"/>
    <cellStyle name="Normal 3 6 5" xfId="1223" xr:uid="{00000000-0005-0000-0000-000021030000}"/>
    <cellStyle name="Normal 3 7" xfId="392" xr:uid="{00000000-0005-0000-0000-000022030000}"/>
    <cellStyle name="Normal 3 7 2" xfId="509" xr:uid="{00000000-0005-0000-0000-000023030000}"/>
    <cellStyle name="Normal 3 7 2 2" xfId="720" xr:uid="{00000000-0005-0000-0000-000024030000}"/>
    <cellStyle name="Normal 3 7 2 2 2" xfId="1159" xr:uid="{00000000-0005-0000-0000-000025030000}"/>
    <cellStyle name="Normal 3 7 2 3" xfId="948" xr:uid="{00000000-0005-0000-0000-000026030000}"/>
    <cellStyle name="Normal 3 7 3" xfId="608" xr:uid="{00000000-0005-0000-0000-000027030000}"/>
    <cellStyle name="Normal 3 7 3 2" xfId="1047" xr:uid="{00000000-0005-0000-0000-000028030000}"/>
    <cellStyle name="Normal 3 7 4" xfId="834" xr:uid="{00000000-0005-0000-0000-000029030000}"/>
    <cellStyle name="Normal 3 8" xfId="435" xr:uid="{00000000-0005-0000-0000-00002A030000}"/>
    <cellStyle name="Normal 3 8 2" xfId="551" xr:uid="{00000000-0005-0000-0000-00002B030000}"/>
    <cellStyle name="Normal 3 8 2 2" xfId="762" xr:uid="{00000000-0005-0000-0000-00002C030000}"/>
    <cellStyle name="Normal 3 8 2 2 2" xfId="1201" xr:uid="{00000000-0005-0000-0000-00002D030000}"/>
    <cellStyle name="Normal 3 8 2 3" xfId="990" xr:uid="{00000000-0005-0000-0000-00002E030000}"/>
    <cellStyle name="Normal 3 8 3" xfId="650" xr:uid="{00000000-0005-0000-0000-00002F030000}"/>
    <cellStyle name="Normal 3 8 3 2" xfId="1089" xr:uid="{00000000-0005-0000-0000-000030030000}"/>
    <cellStyle name="Normal 3 8 4" xfId="877" xr:uid="{00000000-0005-0000-0000-000031030000}"/>
    <cellStyle name="Normal 3 9" xfId="445" xr:uid="{00000000-0005-0000-0000-000032030000}"/>
    <cellStyle name="Normal 3 9 2" xfId="561" xr:uid="{00000000-0005-0000-0000-000033030000}"/>
    <cellStyle name="Normal 3 9 2 2" xfId="772" xr:uid="{00000000-0005-0000-0000-000034030000}"/>
    <cellStyle name="Normal 3 9 2 2 2" xfId="1211" xr:uid="{00000000-0005-0000-0000-000035030000}"/>
    <cellStyle name="Normal 3 9 2 3" xfId="1000" xr:uid="{00000000-0005-0000-0000-000036030000}"/>
    <cellStyle name="Normal 3 9 3" xfId="660" xr:uid="{00000000-0005-0000-0000-000037030000}"/>
    <cellStyle name="Normal 3 9 3 2" xfId="1099" xr:uid="{00000000-0005-0000-0000-000038030000}"/>
    <cellStyle name="Normal 3 9 4" xfId="887" xr:uid="{00000000-0005-0000-0000-000039030000}"/>
    <cellStyle name="Normal 30" xfId="247" xr:uid="{00000000-0005-0000-0000-00003A030000}"/>
    <cellStyle name="Normal 31" xfId="248" xr:uid="{00000000-0005-0000-0000-00003B030000}"/>
    <cellStyle name="Normal 31 2" xfId="385" xr:uid="{00000000-0005-0000-0000-00003C030000}"/>
    <cellStyle name="Normal 31 2 2" xfId="426" xr:uid="{00000000-0005-0000-0000-00003D030000}"/>
    <cellStyle name="Normal 31 2 2 2" xfId="542" xr:uid="{00000000-0005-0000-0000-00003E030000}"/>
    <cellStyle name="Normal 31 2 2 2 2" xfId="753" xr:uid="{00000000-0005-0000-0000-00003F030000}"/>
    <cellStyle name="Normal 31 2 2 2 2 2" xfId="1192" xr:uid="{00000000-0005-0000-0000-000040030000}"/>
    <cellStyle name="Normal 31 2 2 2 3" xfId="981" xr:uid="{00000000-0005-0000-0000-000041030000}"/>
    <cellStyle name="Normal 31 2 2 3" xfId="641" xr:uid="{00000000-0005-0000-0000-000042030000}"/>
    <cellStyle name="Normal 31 2 2 3 2" xfId="1080" xr:uid="{00000000-0005-0000-0000-000043030000}"/>
    <cellStyle name="Normal 31 2 2 4" xfId="868" xr:uid="{00000000-0005-0000-0000-000044030000}"/>
    <cellStyle name="Normal 31 2 3" xfId="502" xr:uid="{00000000-0005-0000-0000-000045030000}"/>
    <cellStyle name="Normal 31 2 3 2" xfId="713" xr:uid="{00000000-0005-0000-0000-000046030000}"/>
    <cellStyle name="Normal 31 2 3 2 2" xfId="1152" xr:uid="{00000000-0005-0000-0000-000047030000}"/>
    <cellStyle name="Normal 31 2 3 3" xfId="941" xr:uid="{00000000-0005-0000-0000-000048030000}"/>
    <cellStyle name="Normal 31 2 4" xfId="601" xr:uid="{00000000-0005-0000-0000-000049030000}"/>
    <cellStyle name="Normal 31 2 4 2" xfId="1040" xr:uid="{00000000-0005-0000-0000-00004A030000}"/>
    <cellStyle name="Normal 31 2 5" xfId="827" xr:uid="{00000000-0005-0000-0000-00004B030000}"/>
    <cellStyle name="Normal 31 2 6" xfId="1262" xr:uid="{00000000-0005-0000-0000-00004C030000}"/>
    <cellStyle name="Normal 31 3" xfId="409" xr:uid="{00000000-0005-0000-0000-00004D030000}"/>
    <cellStyle name="Normal 31 3 2" xfId="525" xr:uid="{00000000-0005-0000-0000-00004E030000}"/>
    <cellStyle name="Normal 31 3 2 2" xfId="736" xr:uid="{00000000-0005-0000-0000-00004F030000}"/>
    <cellStyle name="Normal 31 3 2 2 2" xfId="1175" xr:uid="{00000000-0005-0000-0000-000050030000}"/>
    <cellStyle name="Normal 31 3 2 3" xfId="964" xr:uid="{00000000-0005-0000-0000-000051030000}"/>
    <cellStyle name="Normal 31 3 3" xfId="624" xr:uid="{00000000-0005-0000-0000-000052030000}"/>
    <cellStyle name="Normal 31 3 3 2" xfId="1063" xr:uid="{00000000-0005-0000-0000-000053030000}"/>
    <cellStyle name="Normal 31 3 4" xfId="851" xr:uid="{00000000-0005-0000-0000-000054030000}"/>
    <cellStyle name="Normal 31 4" xfId="464" xr:uid="{00000000-0005-0000-0000-000055030000}"/>
    <cellStyle name="Normal 31 4 2" xfId="679" xr:uid="{00000000-0005-0000-0000-000056030000}"/>
    <cellStyle name="Normal 31 4 2 2" xfId="1118" xr:uid="{00000000-0005-0000-0000-000057030000}"/>
    <cellStyle name="Normal 31 4 3" xfId="906" xr:uid="{00000000-0005-0000-0000-000058030000}"/>
    <cellStyle name="Normal 31 5" xfId="485" xr:uid="{00000000-0005-0000-0000-000059030000}"/>
    <cellStyle name="Normal 31 5 2" xfId="696" xr:uid="{00000000-0005-0000-0000-00005A030000}"/>
    <cellStyle name="Normal 31 5 2 2" xfId="1135" xr:uid="{00000000-0005-0000-0000-00005B030000}"/>
    <cellStyle name="Normal 31 5 3" xfId="924" xr:uid="{00000000-0005-0000-0000-00005C030000}"/>
    <cellStyle name="Normal 31 6" xfId="584" xr:uid="{00000000-0005-0000-0000-00005D030000}"/>
    <cellStyle name="Normal 31 6 2" xfId="1023" xr:uid="{00000000-0005-0000-0000-00005E030000}"/>
    <cellStyle name="Normal 31 7" xfId="808" xr:uid="{00000000-0005-0000-0000-00005F030000}"/>
    <cellStyle name="Normal 31 8" xfId="1243" xr:uid="{00000000-0005-0000-0000-000060030000}"/>
    <cellStyle name="Normal 32" xfId="249" xr:uid="{00000000-0005-0000-0000-000061030000}"/>
    <cellStyle name="Normal 33" xfId="250" xr:uid="{00000000-0005-0000-0000-000062030000}"/>
    <cellStyle name="Normal 34" xfId="251" xr:uid="{00000000-0005-0000-0000-000063030000}"/>
    <cellStyle name="Normal 35" xfId="252" xr:uid="{00000000-0005-0000-0000-000064030000}"/>
    <cellStyle name="Normal 36" xfId="253" xr:uid="{00000000-0005-0000-0000-000065030000}"/>
    <cellStyle name="Normal 36 2" xfId="386" xr:uid="{00000000-0005-0000-0000-000066030000}"/>
    <cellStyle name="Normal 36 2 2" xfId="427" xr:uid="{00000000-0005-0000-0000-000067030000}"/>
    <cellStyle name="Normal 36 2 2 2" xfId="543" xr:uid="{00000000-0005-0000-0000-000068030000}"/>
    <cellStyle name="Normal 36 2 2 2 2" xfId="754" xr:uid="{00000000-0005-0000-0000-000069030000}"/>
    <cellStyle name="Normal 36 2 2 2 2 2" xfId="1193" xr:uid="{00000000-0005-0000-0000-00006A030000}"/>
    <cellStyle name="Normal 36 2 2 2 3" xfId="982" xr:uid="{00000000-0005-0000-0000-00006B030000}"/>
    <cellStyle name="Normal 36 2 2 3" xfId="642" xr:uid="{00000000-0005-0000-0000-00006C030000}"/>
    <cellStyle name="Normal 36 2 2 3 2" xfId="1081" xr:uid="{00000000-0005-0000-0000-00006D030000}"/>
    <cellStyle name="Normal 36 2 2 4" xfId="869" xr:uid="{00000000-0005-0000-0000-00006E030000}"/>
    <cellStyle name="Normal 36 2 3" xfId="503" xr:uid="{00000000-0005-0000-0000-00006F030000}"/>
    <cellStyle name="Normal 36 2 3 2" xfId="714" xr:uid="{00000000-0005-0000-0000-000070030000}"/>
    <cellStyle name="Normal 36 2 3 2 2" xfId="1153" xr:uid="{00000000-0005-0000-0000-000071030000}"/>
    <cellStyle name="Normal 36 2 3 3" xfId="942" xr:uid="{00000000-0005-0000-0000-000072030000}"/>
    <cellStyle name="Normal 36 2 4" xfId="602" xr:uid="{00000000-0005-0000-0000-000073030000}"/>
    <cellStyle name="Normal 36 2 4 2" xfId="1041" xr:uid="{00000000-0005-0000-0000-000074030000}"/>
    <cellStyle name="Normal 36 2 5" xfId="828" xr:uid="{00000000-0005-0000-0000-000075030000}"/>
    <cellStyle name="Normal 36 2 6" xfId="1263" xr:uid="{00000000-0005-0000-0000-000076030000}"/>
    <cellStyle name="Normal 36 3" xfId="410" xr:uid="{00000000-0005-0000-0000-000077030000}"/>
    <cellStyle name="Normal 36 3 2" xfId="526" xr:uid="{00000000-0005-0000-0000-000078030000}"/>
    <cellStyle name="Normal 36 3 2 2" xfId="737" xr:uid="{00000000-0005-0000-0000-000079030000}"/>
    <cellStyle name="Normal 36 3 2 2 2" xfId="1176" xr:uid="{00000000-0005-0000-0000-00007A030000}"/>
    <cellStyle name="Normal 36 3 2 3" xfId="965" xr:uid="{00000000-0005-0000-0000-00007B030000}"/>
    <cellStyle name="Normal 36 3 3" xfId="625" xr:uid="{00000000-0005-0000-0000-00007C030000}"/>
    <cellStyle name="Normal 36 3 3 2" xfId="1064" xr:uid="{00000000-0005-0000-0000-00007D030000}"/>
    <cellStyle name="Normal 36 3 4" xfId="852" xr:uid="{00000000-0005-0000-0000-00007E030000}"/>
    <cellStyle name="Normal 36 4" xfId="465" xr:uid="{00000000-0005-0000-0000-00007F030000}"/>
    <cellStyle name="Normal 36 4 2" xfId="680" xr:uid="{00000000-0005-0000-0000-000080030000}"/>
    <cellStyle name="Normal 36 4 2 2" xfId="1119" xr:uid="{00000000-0005-0000-0000-000081030000}"/>
    <cellStyle name="Normal 36 4 3" xfId="907" xr:uid="{00000000-0005-0000-0000-000082030000}"/>
    <cellStyle name="Normal 36 5" xfId="486" xr:uid="{00000000-0005-0000-0000-000083030000}"/>
    <cellStyle name="Normal 36 5 2" xfId="697" xr:uid="{00000000-0005-0000-0000-000084030000}"/>
    <cellStyle name="Normal 36 5 2 2" xfId="1136" xr:uid="{00000000-0005-0000-0000-000085030000}"/>
    <cellStyle name="Normal 36 5 3" xfId="925" xr:uid="{00000000-0005-0000-0000-000086030000}"/>
    <cellStyle name="Normal 36 6" xfId="585" xr:uid="{00000000-0005-0000-0000-000087030000}"/>
    <cellStyle name="Normal 36 6 2" xfId="1024" xr:uid="{00000000-0005-0000-0000-000088030000}"/>
    <cellStyle name="Normal 36 7" xfId="809" xr:uid="{00000000-0005-0000-0000-000089030000}"/>
    <cellStyle name="Normal 36 8" xfId="1244" xr:uid="{00000000-0005-0000-0000-00008A030000}"/>
    <cellStyle name="Normal 37" xfId="19" xr:uid="{00000000-0005-0000-0000-00008B030000}"/>
    <cellStyle name="Normal 37 10" xfId="1231" xr:uid="{00000000-0005-0000-0000-00008C030000}"/>
    <cellStyle name="Normal 37 2" xfId="376" xr:uid="{00000000-0005-0000-0000-00008D030000}"/>
    <cellStyle name="Normal 37 2 2" xfId="417" xr:uid="{00000000-0005-0000-0000-00008E030000}"/>
    <cellStyle name="Normal 37 2 2 2" xfId="533" xr:uid="{00000000-0005-0000-0000-00008F030000}"/>
    <cellStyle name="Normal 37 2 2 2 2" xfId="744" xr:uid="{00000000-0005-0000-0000-000090030000}"/>
    <cellStyle name="Normal 37 2 2 2 2 2" xfId="1183" xr:uid="{00000000-0005-0000-0000-000091030000}"/>
    <cellStyle name="Normal 37 2 2 2 3" xfId="972" xr:uid="{00000000-0005-0000-0000-000092030000}"/>
    <cellStyle name="Normal 37 2 2 3" xfId="632" xr:uid="{00000000-0005-0000-0000-000093030000}"/>
    <cellStyle name="Normal 37 2 2 3 2" xfId="1071" xr:uid="{00000000-0005-0000-0000-000094030000}"/>
    <cellStyle name="Normal 37 2 2 4" xfId="859" xr:uid="{00000000-0005-0000-0000-000095030000}"/>
    <cellStyle name="Normal 37 2 3" xfId="493" xr:uid="{00000000-0005-0000-0000-000096030000}"/>
    <cellStyle name="Normal 37 2 3 2" xfId="704" xr:uid="{00000000-0005-0000-0000-000097030000}"/>
    <cellStyle name="Normal 37 2 3 2 2" xfId="1143" xr:uid="{00000000-0005-0000-0000-000098030000}"/>
    <cellStyle name="Normal 37 2 3 3" xfId="932" xr:uid="{00000000-0005-0000-0000-000099030000}"/>
    <cellStyle name="Normal 37 2 4" xfId="592" xr:uid="{00000000-0005-0000-0000-00009A030000}"/>
    <cellStyle name="Normal 37 2 4 2" xfId="1031" xr:uid="{00000000-0005-0000-0000-00009B030000}"/>
    <cellStyle name="Normal 37 2 5" xfId="818" xr:uid="{00000000-0005-0000-0000-00009C030000}"/>
    <cellStyle name="Normal 37 2 6" xfId="1253" xr:uid="{00000000-0005-0000-0000-00009D030000}"/>
    <cellStyle name="Normal 37 3" xfId="400" xr:uid="{00000000-0005-0000-0000-00009E030000}"/>
    <cellStyle name="Normal 37 3 2" xfId="516" xr:uid="{00000000-0005-0000-0000-00009F030000}"/>
    <cellStyle name="Normal 37 3 2 2" xfId="727" xr:uid="{00000000-0005-0000-0000-0000A0030000}"/>
    <cellStyle name="Normal 37 3 2 2 2" xfId="1166" xr:uid="{00000000-0005-0000-0000-0000A1030000}"/>
    <cellStyle name="Normal 37 3 2 3" xfId="955" xr:uid="{00000000-0005-0000-0000-0000A2030000}"/>
    <cellStyle name="Normal 37 3 3" xfId="615" xr:uid="{00000000-0005-0000-0000-0000A3030000}"/>
    <cellStyle name="Normal 37 3 3 2" xfId="1054" xr:uid="{00000000-0005-0000-0000-0000A4030000}"/>
    <cellStyle name="Normal 37 3 4" xfId="842" xr:uid="{00000000-0005-0000-0000-0000A5030000}"/>
    <cellStyle name="Normal 37 4" xfId="438" xr:uid="{00000000-0005-0000-0000-0000A6030000}"/>
    <cellStyle name="Normal 37 4 2" xfId="554" xr:uid="{00000000-0005-0000-0000-0000A7030000}"/>
    <cellStyle name="Normal 37 4 2 2" xfId="765" xr:uid="{00000000-0005-0000-0000-0000A8030000}"/>
    <cellStyle name="Normal 37 4 2 2 2" xfId="1204" xr:uid="{00000000-0005-0000-0000-0000A9030000}"/>
    <cellStyle name="Normal 37 4 2 3" xfId="993" xr:uid="{00000000-0005-0000-0000-0000AA030000}"/>
    <cellStyle name="Normal 37 4 3" xfId="653" xr:uid="{00000000-0005-0000-0000-0000AB030000}"/>
    <cellStyle name="Normal 37 4 3 2" xfId="1092" xr:uid="{00000000-0005-0000-0000-0000AC030000}"/>
    <cellStyle name="Normal 37 4 4" xfId="880" xr:uid="{00000000-0005-0000-0000-0000AD030000}"/>
    <cellStyle name="Normal 37 5" xfId="448" xr:uid="{00000000-0005-0000-0000-0000AE030000}"/>
    <cellStyle name="Normal 37 5 2" xfId="564" xr:uid="{00000000-0005-0000-0000-0000AF030000}"/>
    <cellStyle name="Normal 37 5 2 2" xfId="775" xr:uid="{00000000-0005-0000-0000-0000B0030000}"/>
    <cellStyle name="Normal 37 5 2 2 2" xfId="1214" xr:uid="{00000000-0005-0000-0000-0000B1030000}"/>
    <cellStyle name="Normal 37 5 2 3" xfId="1003" xr:uid="{00000000-0005-0000-0000-0000B2030000}"/>
    <cellStyle name="Normal 37 5 3" xfId="663" xr:uid="{00000000-0005-0000-0000-0000B3030000}"/>
    <cellStyle name="Normal 37 5 3 2" xfId="1102" xr:uid="{00000000-0005-0000-0000-0000B4030000}"/>
    <cellStyle name="Normal 37 5 4" xfId="890" xr:uid="{00000000-0005-0000-0000-0000B5030000}"/>
    <cellStyle name="Normal 37 6" xfId="454" xr:uid="{00000000-0005-0000-0000-0000B6030000}"/>
    <cellStyle name="Normal 37 6 2" xfId="669" xr:uid="{00000000-0005-0000-0000-0000B7030000}"/>
    <cellStyle name="Normal 37 6 2 2" xfId="1108" xr:uid="{00000000-0005-0000-0000-0000B8030000}"/>
    <cellStyle name="Normal 37 6 3" xfId="896" xr:uid="{00000000-0005-0000-0000-0000B9030000}"/>
    <cellStyle name="Normal 37 7" xfId="476" xr:uid="{00000000-0005-0000-0000-0000BA030000}"/>
    <cellStyle name="Normal 37 7 2" xfId="687" xr:uid="{00000000-0005-0000-0000-0000BB030000}"/>
    <cellStyle name="Normal 37 7 2 2" xfId="1126" xr:uid="{00000000-0005-0000-0000-0000BC030000}"/>
    <cellStyle name="Normal 37 7 3" xfId="915" xr:uid="{00000000-0005-0000-0000-0000BD030000}"/>
    <cellStyle name="Normal 37 8" xfId="575" xr:uid="{00000000-0005-0000-0000-0000BE030000}"/>
    <cellStyle name="Normal 37 8 2" xfId="1014" xr:uid="{00000000-0005-0000-0000-0000BF030000}"/>
    <cellStyle name="Normal 37 9" xfId="790" xr:uid="{00000000-0005-0000-0000-0000C0030000}"/>
    <cellStyle name="Normal 38" xfId="340" xr:uid="{00000000-0005-0000-0000-0000C1030000}"/>
    <cellStyle name="Normal 38 2" xfId="346" xr:uid="{00000000-0005-0000-0000-0000C2030000}"/>
    <cellStyle name="Normal 39" xfId="343" xr:uid="{00000000-0005-0000-0000-0000C3030000}"/>
    <cellStyle name="Normal 39 2" xfId="353" xr:uid="{00000000-0005-0000-0000-0000C4030000}"/>
    <cellStyle name="Normal 4" xfId="9" xr:uid="{00000000-0005-0000-0000-0000C5030000}"/>
    <cellStyle name="Normal 4 2" xfId="16" xr:uid="{00000000-0005-0000-0000-0000C6030000}"/>
    <cellStyle name="Normal 4 3" xfId="254" xr:uid="{00000000-0005-0000-0000-0000C7030000}"/>
    <cellStyle name="Normal 4 4" xfId="470" xr:uid="{00000000-0005-0000-0000-0000C8030000}"/>
    <cellStyle name="Normal 40" xfId="345" xr:uid="{00000000-0005-0000-0000-0000C9030000}"/>
    <cellStyle name="Normal 41" xfId="387" xr:uid="{00000000-0005-0000-0000-0000CA030000}"/>
    <cellStyle name="Normal 41 2" xfId="428" xr:uid="{00000000-0005-0000-0000-0000CB030000}"/>
    <cellStyle name="Normal 41 2 2" xfId="544" xr:uid="{00000000-0005-0000-0000-0000CC030000}"/>
    <cellStyle name="Normal 41 2 2 2" xfId="755" xr:uid="{00000000-0005-0000-0000-0000CD030000}"/>
    <cellStyle name="Normal 41 2 2 2 2" xfId="1194" xr:uid="{00000000-0005-0000-0000-0000CE030000}"/>
    <cellStyle name="Normal 41 2 2 3" xfId="983" xr:uid="{00000000-0005-0000-0000-0000CF030000}"/>
    <cellStyle name="Normal 41 2 3" xfId="643" xr:uid="{00000000-0005-0000-0000-0000D0030000}"/>
    <cellStyle name="Normal 41 2 3 2" xfId="1082" xr:uid="{00000000-0005-0000-0000-0000D1030000}"/>
    <cellStyle name="Normal 41 2 4" xfId="870" xr:uid="{00000000-0005-0000-0000-0000D2030000}"/>
    <cellStyle name="Normal 41 3" xfId="504" xr:uid="{00000000-0005-0000-0000-0000D3030000}"/>
    <cellStyle name="Normal 41 3 2" xfId="715" xr:uid="{00000000-0005-0000-0000-0000D4030000}"/>
    <cellStyle name="Normal 41 3 2 2" xfId="1154" xr:uid="{00000000-0005-0000-0000-0000D5030000}"/>
    <cellStyle name="Normal 41 3 3" xfId="943" xr:uid="{00000000-0005-0000-0000-0000D6030000}"/>
    <cellStyle name="Normal 41 4" xfId="603" xr:uid="{00000000-0005-0000-0000-0000D7030000}"/>
    <cellStyle name="Normal 41 4 2" xfId="1042" xr:uid="{00000000-0005-0000-0000-0000D8030000}"/>
    <cellStyle name="Normal 41 5" xfId="829" xr:uid="{00000000-0005-0000-0000-0000D9030000}"/>
    <cellStyle name="Normal 41 6" xfId="1264" xr:uid="{00000000-0005-0000-0000-0000DA030000}"/>
    <cellStyle name="Normal 42" xfId="389" xr:uid="{00000000-0005-0000-0000-0000DB030000}"/>
    <cellStyle name="Normal 42 2" xfId="430" xr:uid="{00000000-0005-0000-0000-0000DC030000}"/>
    <cellStyle name="Normal 42 2 2" xfId="546" xr:uid="{00000000-0005-0000-0000-0000DD030000}"/>
    <cellStyle name="Normal 42 2 2 2" xfId="757" xr:uid="{00000000-0005-0000-0000-0000DE030000}"/>
    <cellStyle name="Normal 42 2 2 2 2" xfId="1196" xr:uid="{00000000-0005-0000-0000-0000DF030000}"/>
    <cellStyle name="Normal 42 2 2 3" xfId="985" xr:uid="{00000000-0005-0000-0000-0000E0030000}"/>
    <cellStyle name="Normal 42 2 3" xfId="645" xr:uid="{00000000-0005-0000-0000-0000E1030000}"/>
    <cellStyle name="Normal 42 2 3 2" xfId="1084" xr:uid="{00000000-0005-0000-0000-0000E2030000}"/>
    <cellStyle name="Normal 42 2 4" xfId="872" xr:uid="{00000000-0005-0000-0000-0000E3030000}"/>
    <cellStyle name="Normal 42 3" xfId="506" xr:uid="{00000000-0005-0000-0000-0000E4030000}"/>
    <cellStyle name="Normal 42 3 2" xfId="717" xr:uid="{00000000-0005-0000-0000-0000E5030000}"/>
    <cellStyle name="Normal 42 3 2 2" xfId="1156" xr:uid="{00000000-0005-0000-0000-0000E6030000}"/>
    <cellStyle name="Normal 42 3 3" xfId="945" xr:uid="{00000000-0005-0000-0000-0000E7030000}"/>
    <cellStyle name="Normal 42 4" xfId="605" xr:uid="{00000000-0005-0000-0000-0000E8030000}"/>
    <cellStyle name="Normal 42 4 2" xfId="1044" xr:uid="{00000000-0005-0000-0000-0000E9030000}"/>
    <cellStyle name="Normal 42 5" xfId="831" xr:uid="{00000000-0005-0000-0000-0000EA030000}"/>
    <cellStyle name="Normal 42 6" xfId="1266" xr:uid="{00000000-0005-0000-0000-0000EB030000}"/>
    <cellStyle name="Normal 43" xfId="1269" xr:uid="{00000000-0005-0000-0000-0000EC030000}"/>
    <cellStyle name="Normal 44" xfId="1271" xr:uid="{00000000-0005-0000-0000-0000ED030000}"/>
    <cellStyle name="Normal 44 2" xfId="1272" xr:uid="{00000000-0005-0000-0000-0000EE030000}"/>
    <cellStyle name="Normal 44 3" xfId="1273" xr:uid="{00000000-0005-0000-0000-0000EF030000}"/>
    <cellStyle name="Normal 44 3 2" xfId="1276" xr:uid="{4E8A90FE-5224-4319-A507-CC71D48250EC}"/>
    <cellStyle name="Normal 45" xfId="1274" xr:uid="{00000000-0005-0000-0000-000029050000}"/>
    <cellStyle name="Normal 5" xfId="13" xr:uid="{00000000-0005-0000-0000-0000F0030000}"/>
    <cellStyle name="Normal 5 2" xfId="256" xr:uid="{00000000-0005-0000-0000-0000F1030000}"/>
    <cellStyle name="Normal 5 2 2" xfId="257" xr:uid="{00000000-0005-0000-0000-0000F2030000}"/>
    <cellStyle name="Normal 5 2 2 2" xfId="355" xr:uid="{00000000-0005-0000-0000-0000F3030000}"/>
    <cellStyle name="Normal 5 2 3" xfId="354" xr:uid="{00000000-0005-0000-0000-0000F4030000}"/>
    <cellStyle name="Normal 5 3" xfId="258" xr:uid="{00000000-0005-0000-0000-0000F5030000}"/>
    <cellStyle name="Normal 5 3 2" xfId="356" xr:uid="{00000000-0005-0000-0000-0000F6030000}"/>
    <cellStyle name="Normal 5 4" xfId="255" xr:uid="{00000000-0005-0000-0000-0000F7030000}"/>
    <cellStyle name="Normal 6" xfId="10" xr:uid="{00000000-0005-0000-0000-0000F8030000}"/>
    <cellStyle name="Normal 6 10" xfId="784" xr:uid="{00000000-0005-0000-0000-0000F9030000}"/>
    <cellStyle name="Normal 6 11" xfId="1226" xr:uid="{00000000-0005-0000-0000-0000FA030000}"/>
    <cellStyle name="Normal 6 2" xfId="260" xr:uid="{00000000-0005-0000-0000-0000FB030000}"/>
    <cellStyle name="Normal 6 3" xfId="259" xr:uid="{00000000-0005-0000-0000-0000FC030000}"/>
    <cellStyle name="Normal 6 4" xfId="372" xr:uid="{00000000-0005-0000-0000-0000FD030000}"/>
    <cellStyle name="Normal 6 4 2" xfId="413" xr:uid="{00000000-0005-0000-0000-0000FE030000}"/>
    <cellStyle name="Normal 6 4 2 2" xfId="529" xr:uid="{00000000-0005-0000-0000-0000FF030000}"/>
    <cellStyle name="Normal 6 4 2 2 2" xfId="740" xr:uid="{00000000-0005-0000-0000-000000040000}"/>
    <cellStyle name="Normal 6 4 2 2 2 2" xfId="1179" xr:uid="{00000000-0005-0000-0000-000001040000}"/>
    <cellStyle name="Normal 6 4 2 2 3" xfId="968" xr:uid="{00000000-0005-0000-0000-000002040000}"/>
    <cellStyle name="Normal 6 4 2 3" xfId="628" xr:uid="{00000000-0005-0000-0000-000003040000}"/>
    <cellStyle name="Normal 6 4 2 3 2" xfId="1067" xr:uid="{00000000-0005-0000-0000-000004040000}"/>
    <cellStyle name="Normal 6 4 2 4" xfId="855" xr:uid="{00000000-0005-0000-0000-000005040000}"/>
    <cellStyle name="Normal 6 4 3" xfId="489" xr:uid="{00000000-0005-0000-0000-000006040000}"/>
    <cellStyle name="Normal 6 4 3 2" xfId="700" xr:uid="{00000000-0005-0000-0000-000007040000}"/>
    <cellStyle name="Normal 6 4 3 2 2" xfId="1139" xr:uid="{00000000-0005-0000-0000-000008040000}"/>
    <cellStyle name="Normal 6 4 3 3" xfId="928" xr:uid="{00000000-0005-0000-0000-000009040000}"/>
    <cellStyle name="Normal 6 4 4" xfId="588" xr:uid="{00000000-0005-0000-0000-00000A040000}"/>
    <cellStyle name="Normal 6 4 4 2" xfId="1027" xr:uid="{00000000-0005-0000-0000-00000B040000}"/>
    <cellStyle name="Normal 6 4 5" xfId="814" xr:uid="{00000000-0005-0000-0000-00000C040000}"/>
    <cellStyle name="Normal 6 4 6" xfId="1249" xr:uid="{00000000-0005-0000-0000-00000D040000}"/>
    <cellStyle name="Normal 6 5" xfId="396" xr:uid="{00000000-0005-0000-0000-00000E040000}"/>
    <cellStyle name="Normal 6 5 2" xfId="512" xr:uid="{00000000-0005-0000-0000-00000F040000}"/>
    <cellStyle name="Normal 6 5 2 2" xfId="723" xr:uid="{00000000-0005-0000-0000-000010040000}"/>
    <cellStyle name="Normal 6 5 2 2 2" xfId="1162" xr:uid="{00000000-0005-0000-0000-000011040000}"/>
    <cellStyle name="Normal 6 5 2 3" xfId="951" xr:uid="{00000000-0005-0000-0000-000012040000}"/>
    <cellStyle name="Normal 6 5 3" xfId="611" xr:uid="{00000000-0005-0000-0000-000013040000}"/>
    <cellStyle name="Normal 6 5 3 2" xfId="1050" xr:uid="{00000000-0005-0000-0000-000014040000}"/>
    <cellStyle name="Normal 6 5 4" xfId="838" xr:uid="{00000000-0005-0000-0000-000015040000}"/>
    <cellStyle name="Normal 6 6" xfId="433" xr:uid="{00000000-0005-0000-0000-000016040000}"/>
    <cellStyle name="Normal 6 6 2" xfId="549" xr:uid="{00000000-0005-0000-0000-000017040000}"/>
    <cellStyle name="Normal 6 6 2 2" xfId="760" xr:uid="{00000000-0005-0000-0000-000018040000}"/>
    <cellStyle name="Normal 6 6 2 2 2" xfId="1199" xr:uid="{00000000-0005-0000-0000-000019040000}"/>
    <cellStyle name="Normal 6 6 2 3" xfId="988" xr:uid="{00000000-0005-0000-0000-00001A040000}"/>
    <cellStyle name="Normal 6 6 3" xfId="648" xr:uid="{00000000-0005-0000-0000-00001B040000}"/>
    <cellStyle name="Normal 6 6 3 2" xfId="1087" xr:uid="{00000000-0005-0000-0000-00001C040000}"/>
    <cellStyle name="Normal 6 6 4" xfId="875" xr:uid="{00000000-0005-0000-0000-00001D040000}"/>
    <cellStyle name="Normal 6 7" xfId="443" xr:uid="{00000000-0005-0000-0000-00001E040000}"/>
    <cellStyle name="Normal 6 7 2" xfId="559" xr:uid="{00000000-0005-0000-0000-00001F040000}"/>
    <cellStyle name="Normal 6 7 2 2" xfId="770" xr:uid="{00000000-0005-0000-0000-000020040000}"/>
    <cellStyle name="Normal 6 7 2 2 2" xfId="1209" xr:uid="{00000000-0005-0000-0000-000021040000}"/>
    <cellStyle name="Normal 6 7 2 3" xfId="998" xr:uid="{00000000-0005-0000-0000-000022040000}"/>
    <cellStyle name="Normal 6 7 3" xfId="658" xr:uid="{00000000-0005-0000-0000-000023040000}"/>
    <cellStyle name="Normal 6 7 3 2" xfId="1097" xr:uid="{00000000-0005-0000-0000-000024040000}"/>
    <cellStyle name="Normal 6 7 4" xfId="885" xr:uid="{00000000-0005-0000-0000-000025040000}"/>
    <cellStyle name="Normal 6 8" xfId="471" xr:uid="{00000000-0005-0000-0000-000026040000}"/>
    <cellStyle name="Normal 6 8 2" xfId="683" xr:uid="{00000000-0005-0000-0000-000027040000}"/>
    <cellStyle name="Normal 6 8 2 2" xfId="1122" xr:uid="{00000000-0005-0000-0000-000028040000}"/>
    <cellStyle name="Normal 6 8 3" xfId="911" xr:uid="{00000000-0005-0000-0000-000029040000}"/>
    <cellStyle name="Normal 6 9" xfId="571" xr:uid="{00000000-0005-0000-0000-00002A040000}"/>
    <cellStyle name="Normal 6 9 2" xfId="1010" xr:uid="{00000000-0005-0000-0000-00002B040000}"/>
    <cellStyle name="Normal 7" xfId="261" xr:uid="{00000000-0005-0000-0000-00002C040000}"/>
    <cellStyle name="Normal 7 2" xfId="262" xr:uid="{00000000-0005-0000-0000-00002D040000}"/>
    <cellStyle name="Normal 7 2 2" xfId="263" xr:uid="{00000000-0005-0000-0000-00002E040000}"/>
    <cellStyle name="Normal 7 2 2 2" xfId="359" xr:uid="{00000000-0005-0000-0000-00002F040000}"/>
    <cellStyle name="Normal 7 2 3" xfId="358" xr:uid="{00000000-0005-0000-0000-000030040000}"/>
    <cellStyle name="Normal 7 3" xfId="264" xr:uid="{00000000-0005-0000-0000-000031040000}"/>
    <cellStyle name="Normal 7 3 2" xfId="360" xr:uid="{00000000-0005-0000-0000-000032040000}"/>
    <cellStyle name="Normal 7 4" xfId="357" xr:uid="{00000000-0005-0000-0000-000033040000}"/>
    <cellStyle name="Normal 8" xfId="265" xr:uid="{00000000-0005-0000-0000-000034040000}"/>
    <cellStyle name="Normal 8 2" xfId="266" xr:uid="{00000000-0005-0000-0000-000035040000}"/>
    <cellStyle name="Normal 8 3" xfId="267" xr:uid="{00000000-0005-0000-0000-000036040000}"/>
    <cellStyle name="Normal 8 3 2" xfId="268" xr:uid="{00000000-0005-0000-0000-000037040000}"/>
    <cellStyle name="Normal 8 3 2 2" xfId="363" xr:uid="{00000000-0005-0000-0000-000038040000}"/>
    <cellStyle name="Normal 8 3 3" xfId="362" xr:uid="{00000000-0005-0000-0000-000039040000}"/>
    <cellStyle name="Normal 8 4" xfId="269" xr:uid="{00000000-0005-0000-0000-00003A040000}"/>
    <cellStyle name="Normal 8 4 2" xfId="364" xr:uid="{00000000-0005-0000-0000-00003B040000}"/>
    <cellStyle name="Normal 8 5" xfId="361" xr:uid="{00000000-0005-0000-0000-00003C040000}"/>
    <cellStyle name="Normal 9" xfId="270" xr:uid="{00000000-0005-0000-0000-00003D040000}"/>
    <cellStyle name="Note 10" xfId="271" xr:uid="{00000000-0005-0000-0000-00003E040000}"/>
    <cellStyle name="Note 10 2" xfId="272" xr:uid="{00000000-0005-0000-0000-00003F040000}"/>
    <cellStyle name="Note 11" xfId="273" xr:uid="{00000000-0005-0000-0000-000040040000}"/>
    <cellStyle name="Note 11 2" xfId="274" xr:uid="{00000000-0005-0000-0000-000041040000}"/>
    <cellStyle name="Note 12" xfId="275" xr:uid="{00000000-0005-0000-0000-000042040000}"/>
    <cellStyle name="Note 12 2" xfId="276" xr:uid="{00000000-0005-0000-0000-000043040000}"/>
    <cellStyle name="Note 13" xfId="277" xr:uid="{00000000-0005-0000-0000-000044040000}"/>
    <cellStyle name="Note 13 2" xfId="278" xr:uid="{00000000-0005-0000-0000-000045040000}"/>
    <cellStyle name="Note 14" xfId="279" xr:uid="{00000000-0005-0000-0000-000046040000}"/>
    <cellStyle name="Note 14 2" xfId="280" xr:uid="{00000000-0005-0000-0000-000047040000}"/>
    <cellStyle name="Note 15" xfId="281" xr:uid="{00000000-0005-0000-0000-000048040000}"/>
    <cellStyle name="Note 16" xfId="282" xr:uid="{00000000-0005-0000-0000-000049040000}"/>
    <cellStyle name="Note 17" xfId="283" xr:uid="{00000000-0005-0000-0000-00004A040000}"/>
    <cellStyle name="Note 18" xfId="284" xr:uid="{00000000-0005-0000-0000-00004B040000}"/>
    <cellStyle name="Note 2" xfId="285" xr:uid="{00000000-0005-0000-0000-00004C040000}"/>
    <cellStyle name="Note 2 2" xfId="286" xr:uid="{00000000-0005-0000-0000-00004D040000}"/>
    <cellStyle name="Note 2 3" xfId="287" xr:uid="{00000000-0005-0000-0000-00004E040000}"/>
    <cellStyle name="Note 3" xfId="288" xr:uid="{00000000-0005-0000-0000-00004F040000}"/>
    <cellStyle name="Note 3 2" xfId="289" xr:uid="{00000000-0005-0000-0000-000050040000}"/>
    <cellStyle name="Note 4" xfId="290" xr:uid="{00000000-0005-0000-0000-000051040000}"/>
    <cellStyle name="Note 4 2" xfId="291" xr:uid="{00000000-0005-0000-0000-000052040000}"/>
    <cellStyle name="Note 5" xfId="292" xr:uid="{00000000-0005-0000-0000-000053040000}"/>
    <cellStyle name="Note 5 2" xfId="293" xr:uid="{00000000-0005-0000-0000-000054040000}"/>
    <cellStyle name="Note 6" xfId="294" xr:uid="{00000000-0005-0000-0000-000055040000}"/>
    <cellStyle name="Note 6 2" xfId="295" xr:uid="{00000000-0005-0000-0000-000056040000}"/>
    <cellStyle name="Note 7" xfId="296" xr:uid="{00000000-0005-0000-0000-000057040000}"/>
    <cellStyle name="Note 7 2" xfId="297" xr:uid="{00000000-0005-0000-0000-000058040000}"/>
    <cellStyle name="Note 8" xfId="298" xr:uid="{00000000-0005-0000-0000-000059040000}"/>
    <cellStyle name="Note 8 2" xfId="299" xr:uid="{00000000-0005-0000-0000-00005A040000}"/>
    <cellStyle name="Note 9" xfId="300" xr:uid="{00000000-0005-0000-0000-00005B040000}"/>
    <cellStyle name="Note 9 2" xfId="301" xr:uid="{00000000-0005-0000-0000-00005C040000}"/>
    <cellStyle name="Output 2" xfId="302" xr:uid="{00000000-0005-0000-0000-00005D040000}"/>
    <cellStyle name="Output 3" xfId="303" xr:uid="{00000000-0005-0000-0000-00005E040000}"/>
    <cellStyle name="Output 4" xfId="304" xr:uid="{00000000-0005-0000-0000-00005F040000}"/>
    <cellStyle name="Output 5" xfId="305" xr:uid="{00000000-0005-0000-0000-000060040000}"/>
    <cellStyle name="Output 6" xfId="306" xr:uid="{00000000-0005-0000-0000-000061040000}"/>
    <cellStyle name="Percent 2" xfId="7" xr:uid="{00000000-0005-0000-0000-000063040000}"/>
    <cellStyle name="Percent 2 2" xfId="18" xr:uid="{00000000-0005-0000-0000-000064040000}"/>
    <cellStyle name="Percent 2 2 2" xfId="307" xr:uid="{00000000-0005-0000-0000-000065040000}"/>
    <cellStyle name="Percent 2 2 3" xfId="475" xr:uid="{00000000-0005-0000-0000-000066040000}"/>
    <cellStyle name="Percent 2 3" xfId="23" xr:uid="{00000000-0005-0000-0000-000067040000}"/>
    <cellStyle name="Percent 2 3 2" xfId="380" xr:uid="{00000000-0005-0000-0000-000068040000}"/>
    <cellStyle name="Percent 2 3 2 2" xfId="421" xr:uid="{00000000-0005-0000-0000-000069040000}"/>
    <cellStyle name="Percent 2 3 2 2 2" xfId="537" xr:uid="{00000000-0005-0000-0000-00006A040000}"/>
    <cellStyle name="Percent 2 3 2 2 2 2" xfId="748" xr:uid="{00000000-0005-0000-0000-00006B040000}"/>
    <cellStyle name="Percent 2 3 2 2 2 2 2" xfId="1187" xr:uid="{00000000-0005-0000-0000-00006C040000}"/>
    <cellStyle name="Percent 2 3 2 2 2 3" xfId="976" xr:uid="{00000000-0005-0000-0000-00006D040000}"/>
    <cellStyle name="Percent 2 3 2 2 3" xfId="636" xr:uid="{00000000-0005-0000-0000-00006E040000}"/>
    <cellStyle name="Percent 2 3 2 2 3 2" xfId="1075" xr:uid="{00000000-0005-0000-0000-00006F040000}"/>
    <cellStyle name="Percent 2 3 2 2 4" xfId="863" xr:uid="{00000000-0005-0000-0000-000070040000}"/>
    <cellStyle name="Percent 2 3 2 3" xfId="497" xr:uid="{00000000-0005-0000-0000-000071040000}"/>
    <cellStyle name="Percent 2 3 2 3 2" xfId="708" xr:uid="{00000000-0005-0000-0000-000072040000}"/>
    <cellStyle name="Percent 2 3 2 3 2 2" xfId="1147" xr:uid="{00000000-0005-0000-0000-000073040000}"/>
    <cellStyle name="Percent 2 3 2 3 3" xfId="936" xr:uid="{00000000-0005-0000-0000-000074040000}"/>
    <cellStyle name="Percent 2 3 2 4" xfId="596" xr:uid="{00000000-0005-0000-0000-000075040000}"/>
    <cellStyle name="Percent 2 3 2 4 2" xfId="1035" xr:uid="{00000000-0005-0000-0000-000076040000}"/>
    <cellStyle name="Percent 2 3 2 5" xfId="822" xr:uid="{00000000-0005-0000-0000-000077040000}"/>
    <cellStyle name="Percent 2 3 2 6" xfId="1257" xr:uid="{00000000-0005-0000-0000-000078040000}"/>
    <cellStyle name="Percent 2 3 3" xfId="404" xr:uid="{00000000-0005-0000-0000-000079040000}"/>
    <cellStyle name="Percent 2 3 3 2" xfId="520" xr:uid="{00000000-0005-0000-0000-00007A040000}"/>
    <cellStyle name="Percent 2 3 3 2 2" xfId="731" xr:uid="{00000000-0005-0000-0000-00007B040000}"/>
    <cellStyle name="Percent 2 3 3 2 2 2" xfId="1170" xr:uid="{00000000-0005-0000-0000-00007C040000}"/>
    <cellStyle name="Percent 2 3 3 2 3" xfId="959" xr:uid="{00000000-0005-0000-0000-00007D040000}"/>
    <cellStyle name="Percent 2 3 3 3" xfId="619" xr:uid="{00000000-0005-0000-0000-00007E040000}"/>
    <cellStyle name="Percent 2 3 3 3 2" xfId="1058" xr:uid="{00000000-0005-0000-0000-00007F040000}"/>
    <cellStyle name="Percent 2 3 3 4" xfId="846" xr:uid="{00000000-0005-0000-0000-000080040000}"/>
    <cellStyle name="Percent 2 3 4" xfId="442" xr:uid="{00000000-0005-0000-0000-000081040000}"/>
    <cellStyle name="Percent 2 3 4 2" xfId="558" xr:uid="{00000000-0005-0000-0000-000082040000}"/>
    <cellStyle name="Percent 2 3 4 2 2" xfId="769" xr:uid="{00000000-0005-0000-0000-000083040000}"/>
    <cellStyle name="Percent 2 3 4 2 2 2" xfId="1208" xr:uid="{00000000-0005-0000-0000-000084040000}"/>
    <cellStyle name="Percent 2 3 4 2 3" xfId="997" xr:uid="{00000000-0005-0000-0000-000085040000}"/>
    <cellStyle name="Percent 2 3 4 3" xfId="657" xr:uid="{00000000-0005-0000-0000-000086040000}"/>
    <cellStyle name="Percent 2 3 4 3 2" xfId="1096" xr:uid="{00000000-0005-0000-0000-000087040000}"/>
    <cellStyle name="Percent 2 3 4 4" xfId="884" xr:uid="{00000000-0005-0000-0000-000088040000}"/>
    <cellStyle name="Percent 2 3 5" xfId="452" xr:uid="{00000000-0005-0000-0000-000089040000}"/>
    <cellStyle name="Percent 2 3 5 2" xfId="568" xr:uid="{00000000-0005-0000-0000-00008A040000}"/>
    <cellStyle name="Percent 2 3 5 2 2" xfId="779" xr:uid="{00000000-0005-0000-0000-00008B040000}"/>
    <cellStyle name="Percent 2 3 5 2 2 2" xfId="1218" xr:uid="{00000000-0005-0000-0000-00008C040000}"/>
    <cellStyle name="Percent 2 3 5 2 3" xfId="1007" xr:uid="{00000000-0005-0000-0000-00008D040000}"/>
    <cellStyle name="Percent 2 3 5 3" xfId="667" xr:uid="{00000000-0005-0000-0000-00008E040000}"/>
    <cellStyle name="Percent 2 3 5 3 2" xfId="1106" xr:uid="{00000000-0005-0000-0000-00008F040000}"/>
    <cellStyle name="Percent 2 3 5 4" xfId="894" xr:uid="{00000000-0005-0000-0000-000090040000}"/>
    <cellStyle name="Percent 2 3 6" xfId="480" xr:uid="{00000000-0005-0000-0000-000091040000}"/>
    <cellStyle name="Percent 2 3 6 2" xfId="691" xr:uid="{00000000-0005-0000-0000-000092040000}"/>
    <cellStyle name="Percent 2 3 6 2 2" xfId="1130" xr:uid="{00000000-0005-0000-0000-000093040000}"/>
    <cellStyle name="Percent 2 3 6 3" xfId="919" xr:uid="{00000000-0005-0000-0000-000094040000}"/>
    <cellStyle name="Percent 2 3 7" xfId="579" xr:uid="{00000000-0005-0000-0000-000095040000}"/>
    <cellStyle name="Percent 2 3 7 2" xfId="1018" xr:uid="{00000000-0005-0000-0000-000096040000}"/>
    <cellStyle name="Percent 2 3 8" xfId="794" xr:uid="{00000000-0005-0000-0000-000097040000}"/>
    <cellStyle name="Percent 2 3 9" xfId="1235" xr:uid="{00000000-0005-0000-0000-000098040000}"/>
    <cellStyle name="Percent 2 4" xfId="458" xr:uid="{00000000-0005-0000-0000-000099040000}"/>
    <cellStyle name="Percent 2 4 2" xfId="673" xr:uid="{00000000-0005-0000-0000-00009A040000}"/>
    <cellStyle name="Percent 2 4 2 2" xfId="1112" xr:uid="{00000000-0005-0000-0000-00009B040000}"/>
    <cellStyle name="Percent 2 4 3" xfId="900" xr:uid="{00000000-0005-0000-0000-00009C040000}"/>
    <cellStyle name="Percent 2 5" xfId="468" xr:uid="{00000000-0005-0000-0000-00009D040000}"/>
    <cellStyle name="Percent 20" xfId="308" xr:uid="{00000000-0005-0000-0000-00009E040000}"/>
    <cellStyle name="Percent 21" xfId="309" xr:uid="{00000000-0005-0000-0000-00009F040000}"/>
    <cellStyle name="Percent 22" xfId="310" xr:uid="{00000000-0005-0000-0000-0000A0040000}"/>
    <cellStyle name="Percent 23" xfId="311" xr:uid="{00000000-0005-0000-0000-0000A1040000}"/>
    <cellStyle name="Percent 24" xfId="312" xr:uid="{00000000-0005-0000-0000-0000A2040000}"/>
    <cellStyle name="Percent 25" xfId="313" xr:uid="{00000000-0005-0000-0000-0000A3040000}"/>
    <cellStyle name="Percent 3" xfId="314" xr:uid="{00000000-0005-0000-0000-0000A4040000}"/>
    <cellStyle name="Percent 3 2" xfId="315" xr:uid="{00000000-0005-0000-0000-0000A5040000}"/>
    <cellStyle name="Percent 3 2 2" xfId="366" xr:uid="{00000000-0005-0000-0000-0000A6040000}"/>
    <cellStyle name="Percent 3 3" xfId="365" xr:uid="{00000000-0005-0000-0000-0000A7040000}"/>
    <cellStyle name="Percent 4" xfId="316" xr:uid="{00000000-0005-0000-0000-0000A8040000}"/>
    <cellStyle name="Percent 4 2" xfId="317" xr:uid="{00000000-0005-0000-0000-0000A9040000}"/>
    <cellStyle name="Percent 4 2 2" xfId="368" xr:uid="{00000000-0005-0000-0000-0000AA040000}"/>
    <cellStyle name="Percent 4 3" xfId="367" xr:uid="{00000000-0005-0000-0000-0000AB040000}"/>
    <cellStyle name="Percent 5" xfId="318" xr:uid="{00000000-0005-0000-0000-0000AC040000}"/>
    <cellStyle name="Percent 6" xfId="319" xr:uid="{00000000-0005-0000-0000-0000AD040000}"/>
    <cellStyle name="Percent 7" xfId="320" xr:uid="{00000000-0005-0000-0000-0000AE040000}"/>
    <cellStyle name="Percent 8" xfId="21" xr:uid="{00000000-0005-0000-0000-0000AF040000}"/>
    <cellStyle name="Percent 8 10" xfId="792" xr:uid="{00000000-0005-0000-0000-0000B0040000}"/>
    <cellStyle name="Percent 8 11" xfId="1233" xr:uid="{00000000-0005-0000-0000-0000B1040000}"/>
    <cellStyle name="Percent 8 2" xfId="341" xr:uid="{00000000-0005-0000-0000-0000B2040000}"/>
    <cellStyle name="Percent 8 3" xfId="378" xr:uid="{00000000-0005-0000-0000-0000B3040000}"/>
    <cellStyle name="Percent 8 3 2" xfId="419" xr:uid="{00000000-0005-0000-0000-0000B4040000}"/>
    <cellStyle name="Percent 8 3 2 2" xfId="535" xr:uid="{00000000-0005-0000-0000-0000B5040000}"/>
    <cellStyle name="Percent 8 3 2 2 2" xfId="746" xr:uid="{00000000-0005-0000-0000-0000B6040000}"/>
    <cellStyle name="Percent 8 3 2 2 2 2" xfId="1185" xr:uid="{00000000-0005-0000-0000-0000B7040000}"/>
    <cellStyle name="Percent 8 3 2 2 3" xfId="974" xr:uid="{00000000-0005-0000-0000-0000B8040000}"/>
    <cellStyle name="Percent 8 3 2 3" xfId="634" xr:uid="{00000000-0005-0000-0000-0000B9040000}"/>
    <cellStyle name="Percent 8 3 2 3 2" xfId="1073" xr:uid="{00000000-0005-0000-0000-0000BA040000}"/>
    <cellStyle name="Percent 8 3 2 4" xfId="861" xr:uid="{00000000-0005-0000-0000-0000BB040000}"/>
    <cellStyle name="Percent 8 3 3" xfId="495" xr:uid="{00000000-0005-0000-0000-0000BC040000}"/>
    <cellStyle name="Percent 8 3 3 2" xfId="706" xr:uid="{00000000-0005-0000-0000-0000BD040000}"/>
    <cellStyle name="Percent 8 3 3 2 2" xfId="1145" xr:uid="{00000000-0005-0000-0000-0000BE040000}"/>
    <cellStyle name="Percent 8 3 3 3" xfId="934" xr:uid="{00000000-0005-0000-0000-0000BF040000}"/>
    <cellStyle name="Percent 8 3 4" xfId="594" xr:uid="{00000000-0005-0000-0000-0000C0040000}"/>
    <cellStyle name="Percent 8 3 4 2" xfId="1033" xr:uid="{00000000-0005-0000-0000-0000C1040000}"/>
    <cellStyle name="Percent 8 3 5" xfId="820" xr:uid="{00000000-0005-0000-0000-0000C2040000}"/>
    <cellStyle name="Percent 8 3 6" xfId="1255" xr:uid="{00000000-0005-0000-0000-0000C3040000}"/>
    <cellStyle name="Percent 8 4" xfId="402" xr:uid="{00000000-0005-0000-0000-0000C4040000}"/>
    <cellStyle name="Percent 8 4 2" xfId="518" xr:uid="{00000000-0005-0000-0000-0000C5040000}"/>
    <cellStyle name="Percent 8 4 2 2" xfId="729" xr:uid="{00000000-0005-0000-0000-0000C6040000}"/>
    <cellStyle name="Percent 8 4 2 2 2" xfId="1168" xr:uid="{00000000-0005-0000-0000-0000C7040000}"/>
    <cellStyle name="Percent 8 4 2 3" xfId="957" xr:uid="{00000000-0005-0000-0000-0000C8040000}"/>
    <cellStyle name="Percent 8 4 3" xfId="617" xr:uid="{00000000-0005-0000-0000-0000C9040000}"/>
    <cellStyle name="Percent 8 4 3 2" xfId="1056" xr:uid="{00000000-0005-0000-0000-0000CA040000}"/>
    <cellStyle name="Percent 8 4 4" xfId="844" xr:uid="{00000000-0005-0000-0000-0000CB040000}"/>
    <cellStyle name="Percent 8 5" xfId="440" xr:uid="{00000000-0005-0000-0000-0000CC040000}"/>
    <cellStyle name="Percent 8 5 2" xfId="556" xr:uid="{00000000-0005-0000-0000-0000CD040000}"/>
    <cellStyle name="Percent 8 5 2 2" xfId="767" xr:uid="{00000000-0005-0000-0000-0000CE040000}"/>
    <cellStyle name="Percent 8 5 2 2 2" xfId="1206" xr:uid="{00000000-0005-0000-0000-0000CF040000}"/>
    <cellStyle name="Percent 8 5 2 3" xfId="995" xr:uid="{00000000-0005-0000-0000-0000D0040000}"/>
    <cellStyle name="Percent 8 5 3" xfId="655" xr:uid="{00000000-0005-0000-0000-0000D1040000}"/>
    <cellStyle name="Percent 8 5 3 2" xfId="1094" xr:uid="{00000000-0005-0000-0000-0000D2040000}"/>
    <cellStyle name="Percent 8 5 4" xfId="882" xr:uid="{00000000-0005-0000-0000-0000D3040000}"/>
    <cellStyle name="Percent 8 6" xfId="450" xr:uid="{00000000-0005-0000-0000-0000D4040000}"/>
    <cellStyle name="Percent 8 6 2" xfId="566" xr:uid="{00000000-0005-0000-0000-0000D5040000}"/>
    <cellStyle name="Percent 8 6 2 2" xfId="777" xr:uid="{00000000-0005-0000-0000-0000D6040000}"/>
    <cellStyle name="Percent 8 6 2 2 2" xfId="1216" xr:uid="{00000000-0005-0000-0000-0000D7040000}"/>
    <cellStyle name="Percent 8 6 2 3" xfId="1005" xr:uid="{00000000-0005-0000-0000-0000D8040000}"/>
    <cellStyle name="Percent 8 6 3" xfId="665" xr:uid="{00000000-0005-0000-0000-0000D9040000}"/>
    <cellStyle name="Percent 8 6 3 2" xfId="1104" xr:uid="{00000000-0005-0000-0000-0000DA040000}"/>
    <cellStyle name="Percent 8 6 4" xfId="892" xr:uid="{00000000-0005-0000-0000-0000DB040000}"/>
    <cellStyle name="Percent 8 7" xfId="456" xr:uid="{00000000-0005-0000-0000-0000DC040000}"/>
    <cellStyle name="Percent 8 7 2" xfId="671" xr:uid="{00000000-0005-0000-0000-0000DD040000}"/>
    <cellStyle name="Percent 8 7 2 2" xfId="1110" xr:uid="{00000000-0005-0000-0000-0000DE040000}"/>
    <cellStyle name="Percent 8 7 3" xfId="898" xr:uid="{00000000-0005-0000-0000-0000DF040000}"/>
    <cellStyle name="Percent 8 8" xfId="478" xr:uid="{00000000-0005-0000-0000-0000E0040000}"/>
    <cellStyle name="Percent 8 8 2" xfId="689" xr:uid="{00000000-0005-0000-0000-0000E1040000}"/>
    <cellStyle name="Percent 8 8 2 2" xfId="1128" xr:uid="{00000000-0005-0000-0000-0000E2040000}"/>
    <cellStyle name="Percent 8 8 3" xfId="917" xr:uid="{00000000-0005-0000-0000-0000E3040000}"/>
    <cellStyle name="Percent 8 9" xfId="577" xr:uid="{00000000-0005-0000-0000-0000E4040000}"/>
    <cellStyle name="Percent 8 9 2" xfId="1016" xr:uid="{00000000-0005-0000-0000-0000E5040000}"/>
    <cellStyle name="Percent 9" xfId="344" xr:uid="{00000000-0005-0000-0000-0000E6040000}"/>
    <cellStyle name="Percent 9 2" xfId="369" xr:uid="{00000000-0005-0000-0000-0000E7040000}"/>
    <cellStyle name="Procent 2" xfId="321" xr:uid="{00000000-0005-0000-0000-0000E8040000}"/>
    <cellStyle name="ReportData" xfId="322" xr:uid="{00000000-0005-0000-0000-0000E9040000}"/>
    <cellStyle name="Title 2" xfId="323" xr:uid="{00000000-0005-0000-0000-0000EA040000}"/>
    <cellStyle name="Title 3" xfId="324" xr:uid="{00000000-0005-0000-0000-0000EB040000}"/>
    <cellStyle name="Title 4" xfId="325" xr:uid="{00000000-0005-0000-0000-0000EC040000}"/>
    <cellStyle name="Title 5" xfId="326" xr:uid="{00000000-0005-0000-0000-0000ED040000}"/>
    <cellStyle name="Title 6" xfId="327" xr:uid="{00000000-0005-0000-0000-0000EE040000}"/>
    <cellStyle name="Total 2" xfId="328" xr:uid="{00000000-0005-0000-0000-0000EF040000}"/>
    <cellStyle name="Total 3" xfId="329" xr:uid="{00000000-0005-0000-0000-0000F0040000}"/>
    <cellStyle name="Total 4" xfId="330" xr:uid="{00000000-0005-0000-0000-0000F1040000}"/>
    <cellStyle name="Total 5" xfId="331" xr:uid="{00000000-0005-0000-0000-0000F2040000}"/>
    <cellStyle name="Total 6" xfId="332" xr:uid="{00000000-0005-0000-0000-0000F3040000}"/>
    <cellStyle name="Tusental (0)_SystemDel" xfId="333" xr:uid="{00000000-0005-0000-0000-0000F4040000}"/>
    <cellStyle name="Valuta (0)_SystemDel" xfId="334" xr:uid="{00000000-0005-0000-0000-0000F5040000}"/>
    <cellStyle name="Warning Text 2" xfId="335" xr:uid="{00000000-0005-0000-0000-0000F6040000}"/>
    <cellStyle name="Warning Text 3" xfId="336" xr:uid="{00000000-0005-0000-0000-0000F7040000}"/>
    <cellStyle name="Warning Text 4" xfId="337" xr:uid="{00000000-0005-0000-0000-0000F8040000}"/>
    <cellStyle name="Warning Text 5" xfId="338" xr:uid="{00000000-0005-0000-0000-0000F9040000}"/>
    <cellStyle name="Warning Text 6" xfId="339" xr:uid="{00000000-0005-0000-0000-0000FA040000}"/>
  </cellStyles>
  <dxfs count="199">
    <dxf>
      <font>
        <b/>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mbria"/>
        <family val="1"/>
        <scheme val="major"/>
      </font>
      <fill>
        <patternFill patternType="solid">
          <fgColor indexed="64"/>
          <bgColor rgb="FFF2F2F2"/>
        </patternFill>
      </fill>
      <alignment horizontal="center" vertical="center" textRotation="0" wrapText="0"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auto="1"/>
        <name val="Cambria"/>
        <family val="1"/>
        <scheme val="maj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auto="1"/>
        <name val="Cambria"/>
        <family val="1"/>
        <scheme val="major"/>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auto="1"/>
        <name val="Cambria"/>
        <family val="1"/>
        <scheme val="maj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auto="1"/>
        <name val="Cambria"/>
        <family val="1"/>
        <scheme val="major"/>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auto="1"/>
        <name val="Calibri"/>
        <family val="2"/>
        <scheme val="minor"/>
      </font>
      <numFmt numFmtId="3" formatCode="#,##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rgb="FFFFFFFF"/>
        </bottom>
      </border>
    </dxf>
    <dxf>
      <font>
        <b val="0"/>
        <i val="0"/>
        <strike val="0"/>
        <condense val="0"/>
        <extend val="0"/>
        <outline val="0"/>
        <shadow val="0"/>
        <u val="none"/>
        <vertAlign val="baseline"/>
        <sz val="10"/>
        <color auto="1"/>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auto="1"/>
        <name val="Calibri"/>
        <family val="2"/>
        <scheme val="minor"/>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protection locked="1" hidden="0"/>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border outline="0">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colors>
    <mruColors>
      <color rgb="FFEEF7FD"/>
      <color rgb="FF004B96"/>
      <color rgb="FF40C1AC"/>
      <color rgb="FF0069AA"/>
      <color rgb="FFD9F2FF"/>
      <color rgb="FFDAEEF3"/>
      <color rgb="FF62B5E5"/>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101600</xdr:rowOff>
    </xdr:from>
    <xdr:to>
      <xdr:col>1</xdr:col>
      <xdr:colOff>2016584</xdr:colOff>
      <xdr:row>3</xdr:row>
      <xdr:rowOff>66040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14139179416" y="292100"/>
          <a:ext cx="1864184" cy="348615"/>
        </a:xfrm>
        <a:prstGeom prst="rect">
          <a:avLst/>
        </a:prstGeom>
      </xdr:spPr>
    </xdr:pic>
    <xdr:clientData/>
  </xdr:twoCellAnchor>
  <xdr:twoCellAnchor editAs="oneCell">
    <xdr:from>
      <xdr:col>1</xdr:col>
      <xdr:colOff>152400</xdr:colOff>
      <xdr:row>1</xdr:row>
      <xdr:rowOff>101600</xdr:rowOff>
    </xdr:from>
    <xdr:to>
      <xdr:col>1</xdr:col>
      <xdr:colOff>2016584</xdr:colOff>
      <xdr:row>3</xdr:row>
      <xdr:rowOff>69215</xdr:rowOff>
    </xdr:to>
    <xdr:pic>
      <xdr:nvPicPr>
        <xdr:cNvPr id="3" name="Picture 2">
          <a:extLst>
            <a:ext uri="{FF2B5EF4-FFF2-40B4-BE49-F238E27FC236}">
              <a16:creationId xmlns:a16="http://schemas.microsoft.com/office/drawing/2014/main" id="{E15080B4-67D3-4CD3-9EDB-48D462E04B8A}"/>
            </a:ext>
          </a:extLst>
        </xdr:cNvPr>
        <xdr:cNvPicPr>
          <a:picLocks noChangeAspect="1"/>
        </xdr:cNvPicPr>
      </xdr:nvPicPr>
      <xdr:blipFill>
        <a:blip xmlns:r="http://schemas.openxmlformats.org/officeDocument/2006/relationships" r:embed="rId1"/>
        <a:stretch>
          <a:fillRect/>
        </a:stretch>
      </xdr:blipFill>
      <xdr:spPr>
        <a:xfrm>
          <a:off x="14139179416" y="292100"/>
          <a:ext cx="1864184" cy="345440"/>
        </a:xfrm>
        <a:prstGeom prst="rect">
          <a:avLst/>
        </a:prstGeom>
      </xdr:spPr>
    </xdr:pic>
    <xdr:clientData/>
  </xdr:twoCellAnchor>
  <xdr:twoCellAnchor editAs="oneCell">
    <xdr:from>
      <xdr:col>1</xdr:col>
      <xdr:colOff>152400</xdr:colOff>
      <xdr:row>1</xdr:row>
      <xdr:rowOff>101600</xdr:rowOff>
    </xdr:from>
    <xdr:to>
      <xdr:col>1</xdr:col>
      <xdr:colOff>2016584</xdr:colOff>
      <xdr:row>3</xdr:row>
      <xdr:rowOff>69215</xdr:rowOff>
    </xdr:to>
    <xdr:pic>
      <xdr:nvPicPr>
        <xdr:cNvPr id="4" name="Picture 3">
          <a:extLst>
            <a:ext uri="{FF2B5EF4-FFF2-40B4-BE49-F238E27FC236}">
              <a16:creationId xmlns:a16="http://schemas.microsoft.com/office/drawing/2014/main" id="{BEACA281-1DC5-4BB7-9B82-9C3310C2D006}"/>
            </a:ext>
          </a:extLst>
        </xdr:cNvPr>
        <xdr:cNvPicPr>
          <a:picLocks noChangeAspect="1"/>
        </xdr:cNvPicPr>
      </xdr:nvPicPr>
      <xdr:blipFill>
        <a:blip xmlns:r="http://schemas.openxmlformats.org/officeDocument/2006/relationships" r:embed="rId1"/>
        <a:stretch>
          <a:fillRect/>
        </a:stretch>
      </xdr:blipFill>
      <xdr:spPr>
        <a:xfrm>
          <a:off x="14139179416" y="292100"/>
          <a:ext cx="1864184" cy="345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58765</xdr:colOff>
      <xdr:row>3</xdr:row>
      <xdr:rowOff>145303</xdr:rowOff>
    </xdr:to>
    <xdr:pic>
      <xdr:nvPicPr>
        <xdr:cNvPr id="2" name="Picture 1">
          <a:extLst>
            <a:ext uri="{FF2B5EF4-FFF2-40B4-BE49-F238E27FC236}">
              <a16:creationId xmlns:a16="http://schemas.microsoft.com/office/drawing/2014/main" id="{8115F662-E1BA-4735-BC33-98C462BBE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9696160" y="0"/>
          <a:ext cx="2687665" cy="783478"/>
        </a:xfrm>
        <a:prstGeom prst="rect">
          <a:avLst/>
        </a:prstGeom>
      </xdr:spPr>
    </xdr:pic>
    <xdr:clientData/>
  </xdr:twoCellAnchor>
  <xdr:twoCellAnchor editAs="oneCell">
    <xdr:from>
      <xdr:col>0</xdr:col>
      <xdr:colOff>190500</xdr:colOff>
      <xdr:row>3</xdr:row>
      <xdr:rowOff>169333</xdr:rowOff>
    </xdr:from>
    <xdr:to>
      <xdr:col>0</xdr:col>
      <xdr:colOff>901818</xdr:colOff>
      <xdr:row>5</xdr:row>
      <xdr:rowOff>286249</xdr:rowOff>
    </xdr:to>
    <xdr:pic>
      <xdr:nvPicPr>
        <xdr:cNvPr id="3" name="Picture 2">
          <a:hlinkClick xmlns:r="http://schemas.openxmlformats.org/officeDocument/2006/relationships" r:id="rId2"/>
          <a:extLst>
            <a:ext uri="{FF2B5EF4-FFF2-40B4-BE49-F238E27FC236}">
              <a16:creationId xmlns:a16="http://schemas.microsoft.com/office/drawing/2014/main" id="{650827BF-AC99-4031-8708-F0405EE000C4}"/>
            </a:ext>
          </a:extLst>
        </xdr:cNvPr>
        <xdr:cNvPicPr>
          <a:picLocks noChangeAspect="1"/>
        </xdr:cNvPicPr>
      </xdr:nvPicPr>
      <xdr:blipFill>
        <a:blip xmlns:r="http://schemas.openxmlformats.org/officeDocument/2006/relationships" r:embed="rId3"/>
        <a:stretch>
          <a:fillRect/>
        </a:stretch>
      </xdr:blipFill>
      <xdr:spPr>
        <a:xfrm>
          <a:off x="10461482007" y="807508"/>
          <a:ext cx="711318" cy="1069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3403</xdr:colOff>
      <xdr:row>3</xdr:row>
      <xdr:rowOff>145415</xdr:rowOff>
    </xdr:to>
    <xdr:pic>
      <xdr:nvPicPr>
        <xdr:cNvPr id="6" name="Picture 5">
          <a:extLst>
            <a:ext uri="{FF2B5EF4-FFF2-40B4-BE49-F238E27FC236}">
              <a16:creationId xmlns:a16="http://schemas.microsoft.com/office/drawing/2014/main" id="{00000000-0008-0000-2A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661299" y="0"/>
          <a:ext cx="2867026" cy="809625"/>
        </a:xfrm>
        <a:prstGeom prst="rect">
          <a:avLst/>
        </a:prstGeom>
      </xdr:spPr>
    </xdr:pic>
    <xdr:clientData/>
  </xdr:twoCellAnchor>
  <xdr:twoCellAnchor editAs="oneCell">
    <xdr:from>
      <xdr:col>0</xdr:col>
      <xdr:colOff>158750</xdr:colOff>
      <xdr:row>3</xdr:row>
      <xdr:rowOff>201084</xdr:rowOff>
    </xdr:from>
    <xdr:to>
      <xdr:col>0</xdr:col>
      <xdr:colOff>863718</xdr:colOff>
      <xdr:row>5</xdr:row>
      <xdr:rowOff>88342</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A00-000005000000}"/>
            </a:ext>
          </a:extLst>
        </xdr:cNvPr>
        <xdr:cNvPicPr>
          <a:picLocks noChangeAspect="1"/>
        </xdr:cNvPicPr>
      </xdr:nvPicPr>
      <xdr:blipFill>
        <a:blip xmlns:r="http://schemas.openxmlformats.org/officeDocument/2006/relationships" r:embed="rId3"/>
        <a:stretch>
          <a:fillRect/>
        </a:stretch>
      </xdr:blipFill>
      <xdr:spPr>
        <a:xfrm>
          <a:off x="10062528440" y="878417"/>
          <a:ext cx="708143" cy="108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63544</xdr:colOff>
      <xdr:row>3</xdr:row>
      <xdr:rowOff>142240</xdr:rowOff>
    </xdr:to>
    <xdr:pic>
      <xdr:nvPicPr>
        <xdr:cNvPr id="6" name="Picture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6232924" y="0"/>
          <a:ext cx="2867026" cy="809625"/>
        </a:xfrm>
        <a:prstGeom prst="rect">
          <a:avLst/>
        </a:prstGeom>
      </xdr:spPr>
    </xdr:pic>
    <xdr:clientData/>
  </xdr:twoCellAnchor>
  <xdr:twoCellAnchor editAs="oneCell">
    <xdr:from>
      <xdr:col>0</xdr:col>
      <xdr:colOff>211666</xdr:colOff>
      <xdr:row>3</xdr:row>
      <xdr:rowOff>211666</xdr:rowOff>
    </xdr:from>
    <xdr:to>
      <xdr:col>0</xdr:col>
      <xdr:colOff>926159</xdr:colOff>
      <xdr:row>5</xdr:row>
      <xdr:rowOff>121149</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3"/>
        <a:stretch>
          <a:fillRect/>
        </a:stretch>
      </xdr:blipFill>
      <xdr:spPr>
        <a:xfrm>
          <a:off x="10062443774" y="888999"/>
          <a:ext cx="708143" cy="108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1145714</xdr:colOff>
      <xdr:row>3</xdr:row>
      <xdr:rowOff>180282</xdr:rowOff>
    </xdr:to>
    <xdr:pic>
      <xdr:nvPicPr>
        <xdr:cNvPr id="4" name="Picture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8941201" y="0"/>
          <a:ext cx="2867026" cy="809625"/>
        </a:xfrm>
        <a:prstGeom prst="rect">
          <a:avLst/>
        </a:prstGeom>
      </xdr:spPr>
    </xdr:pic>
    <xdr:clientData/>
  </xdr:twoCellAnchor>
  <xdr:twoCellAnchor editAs="oneCell">
    <xdr:from>
      <xdr:col>0</xdr:col>
      <xdr:colOff>169333</xdr:colOff>
      <xdr:row>3</xdr:row>
      <xdr:rowOff>148165</xdr:rowOff>
    </xdr:from>
    <xdr:to>
      <xdr:col>0</xdr:col>
      <xdr:colOff>877476</xdr:colOff>
      <xdr:row>5</xdr:row>
      <xdr:rowOff>406899</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C00-000006000000}"/>
            </a:ext>
          </a:extLst>
        </xdr:cNvPr>
        <xdr:cNvPicPr>
          <a:picLocks noChangeAspect="1"/>
        </xdr:cNvPicPr>
      </xdr:nvPicPr>
      <xdr:blipFill>
        <a:blip xmlns:r="http://schemas.openxmlformats.org/officeDocument/2006/relationships" r:embed="rId3"/>
        <a:stretch>
          <a:fillRect/>
        </a:stretch>
      </xdr:blipFill>
      <xdr:spPr>
        <a:xfrm>
          <a:off x="10059787357" y="804332"/>
          <a:ext cx="708143" cy="108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237138</xdr:colOff>
      <xdr:row>3</xdr:row>
      <xdr:rowOff>142240</xdr:rowOff>
    </xdr:to>
    <xdr:pic>
      <xdr:nvPicPr>
        <xdr:cNvPr id="6" name="Picture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5204224" y="0"/>
          <a:ext cx="2867026" cy="809625"/>
        </a:xfrm>
        <a:prstGeom prst="rect">
          <a:avLst/>
        </a:prstGeom>
      </xdr:spPr>
    </xdr:pic>
    <xdr:clientData/>
  </xdr:twoCellAnchor>
  <xdr:twoCellAnchor editAs="oneCell">
    <xdr:from>
      <xdr:col>0</xdr:col>
      <xdr:colOff>116416</xdr:colOff>
      <xdr:row>3</xdr:row>
      <xdr:rowOff>102306</xdr:rowOff>
    </xdr:from>
    <xdr:to>
      <xdr:col>0</xdr:col>
      <xdr:colOff>830909</xdr:colOff>
      <xdr:row>5</xdr:row>
      <xdr:rowOff>64706</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3"/>
        <a:stretch>
          <a:fillRect/>
        </a:stretch>
      </xdr:blipFill>
      <xdr:spPr>
        <a:xfrm>
          <a:off x="10522536552" y="758473"/>
          <a:ext cx="708143" cy="1062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88690</xdr:colOff>
      <xdr:row>3</xdr:row>
      <xdr:rowOff>141605</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6613924" y="0"/>
          <a:ext cx="2867026" cy="809625"/>
        </a:xfrm>
        <a:prstGeom prst="rect">
          <a:avLst/>
        </a:prstGeom>
      </xdr:spPr>
    </xdr:pic>
    <xdr:clientData/>
  </xdr:twoCellAnchor>
  <xdr:twoCellAnchor editAs="oneCell">
    <xdr:from>
      <xdr:col>0</xdr:col>
      <xdr:colOff>231499</xdr:colOff>
      <xdr:row>3</xdr:row>
      <xdr:rowOff>105834</xdr:rowOff>
    </xdr:from>
    <xdr:to>
      <xdr:col>0</xdr:col>
      <xdr:colOff>942817</xdr:colOff>
      <xdr:row>5</xdr:row>
      <xdr:rowOff>402667</xdr:rowOff>
    </xdr:to>
    <xdr:pic>
      <xdr:nvPicPr>
        <xdr:cNvPr id="8" name="Picture 7">
          <a:hlinkClick xmlns:r="http://schemas.openxmlformats.org/officeDocument/2006/relationships" r:id="rId2"/>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3"/>
        <a:stretch>
          <a:fillRect/>
        </a:stretch>
      </xdr:blipFill>
      <xdr:spPr>
        <a:xfrm>
          <a:off x="10059651108" y="783167"/>
          <a:ext cx="708143"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68263</xdr:colOff>
      <xdr:row>3</xdr:row>
      <xdr:rowOff>141605</xdr:rowOff>
    </xdr:to>
    <xdr:pic>
      <xdr:nvPicPr>
        <xdr:cNvPr id="5" name="Picture 4">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204099" y="0"/>
          <a:ext cx="2867026" cy="809625"/>
        </a:xfrm>
        <a:prstGeom prst="rect">
          <a:avLst/>
        </a:prstGeom>
      </xdr:spPr>
    </xdr:pic>
    <xdr:clientData/>
  </xdr:twoCellAnchor>
  <xdr:twoCellAnchor editAs="oneCell">
    <xdr:from>
      <xdr:col>0</xdr:col>
      <xdr:colOff>148168</xdr:colOff>
      <xdr:row>3</xdr:row>
      <xdr:rowOff>105835</xdr:rowOff>
    </xdr:from>
    <xdr:to>
      <xdr:col>0</xdr:col>
      <xdr:colOff>856311</xdr:colOff>
      <xdr:row>5</xdr:row>
      <xdr:rowOff>145493</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3"/>
        <a:stretch>
          <a:fillRect/>
        </a:stretch>
      </xdr:blipFill>
      <xdr:spPr>
        <a:xfrm>
          <a:off x="10059628606" y="783168"/>
          <a:ext cx="708143"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307765</xdr:colOff>
      <xdr:row>3</xdr:row>
      <xdr:rowOff>145415</xdr:rowOff>
    </xdr:to>
    <xdr:pic>
      <xdr:nvPicPr>
        <xdr:cNvPr id="5" name="Picture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480324" y="0"/>
          <a:ext cx="2867026" cy="809625"/>
        </a:xfrm>
        <a:prstGeom prst="rect">
          <a:avLst/>
        </a:prstGeom>
      </xdr:spPr>
    </xdr:pic>
    <xdr:clientData/>
  </xdr:twoCellAnchor>
  <xdr:twoCellAnchor editAs="oneCell">
    <xdr:from>
      <xdr:col>0</xdr:col>
      <xdr:colOff>201083</xdr:colOff>
      <xdr:row>3</xdr:row>
      <xdr:rowOff>127000</xdr:rowOff>
    </xdr:from>
    <xdr:to>
      <xdr:col>0</xdr:col>
      <xdr:colOff>906051</xdr:colOff>
      <xdr:row>5</xdr:row>
      <xdr:rowOff>183591</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3"/>
        <a:stretch>
          <a:fillRect/>
        </a:stretch>
      </xdr:blipFill>
      <xdr:spPr>
        <a:xfrm>
          <a:off x="10059385191" y="804333"/>
          <a:ext cx="708143" cy="10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1229075</xdr:colOff>
      <xdr:row>3</xdr:row>
      <xdr:rowOff>145415</xdr:rowOff>
    </xdr:to>
    <xdr:pic>
      <xdr:nvPicPr>
        <xdr:cNvPr id="2" name="Picture 1">
          <a:extLst>
            <a:ext uri="{FF2B5EF4-FFF2-40B4-BE49-F238E27FC236}">
              <a16:creationId xmlns:a16="http://schemas.microsoft.com/office/drawing/2014/main" id="{D2C6E7F0-1471-4CD0-95BB-297D00991F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8599435" y="0"/>
          <a:ext cx="2698540" cy="780415"/>
        </a:xfrm>
        <a:prstGeom prst="rect">
          <a:avLst/>
        </a:prstGeom>
      </xdr:spPr>
    </xdr:pic>
    <xdr:clientData/>
  </xdr:twoCellAnchor>
  <xdr:twoCellAnchor editAs="oneCell">
    <xdr:from>
      <xdr:col>0</xdr:col>
      <xdr:colOff>201083</xdr:colOff>
      <xdr:row>3</xdr:row>
      <xdr:rowOff>127000</xdr:rowOff>
    </xdr:from>
    <xdr:to>
      <xdr:col>0</xdr:col>
      <xdr:colOff>906051</xdr:colOff>
      <xdr:row>5</xdr:row>
      <xdr:rowOff>183591</xdr:rowOff>
    </xdr:to>
    <xdr:pic>
      <xdr:nvPicPr>
        <xdr:cNvPr id="3" name="Picture 2">
          <a:hlinkClick xmlns:r="http://schemas.openxmlformats.org/officeDocument/2006/relationships" r:id="rId2"/>
          <a:extLst>
            <a:ext uri="{FF2B5EF4-FFF2-40B4-BE49-F238E27FC236}">
              <a16:creationId xmlns:a16="http://schemas.microsoft.com/office/drawing/2014/main" id="{CCACEF8F-DEF5-4EE9-9719-2499DF3D2D04}"/>
            </a:ext>
          </a:extLst>
        </xdr:cNvPr>
        <xdr:cNvPicPr>
          <a:picLocks noChangeAspect="1"/>
        </xdr:cNvPicPr>
      </xdr:nvPicPr>
      <xdr:blipFill>
        <a:blip xmlns:r="http://schemas.openxmlformats.org/officeDocument/2006/relationships" r:embed="rId3"/>
        <a:stretch>
          <a:fillRect/>
        </a:stretch>
      </xdr:blipFill>
      <xdr:spPr>
        <a:xfrm>
          <a:off x="10460395099" y="762000"/>
          <a:ext cx="704968" cy="10757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999379</xdr:colOff>
      <xdr:row>3</xdr:row>
      <xdr:rowOff>142128</xdr:rowOff>
    </xdr:to>
    <xdr:pic>
      <xdr:nvPicPr>
        <xdr:cNvPr id="5" name="Picture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9619945" y="0"/>
          <a:ext cx="2867026" cy="809625"/>
        </a:xfrm>
        <a:prstGeom prst="rect">
          <a:avLst/>
        </a:prstGeom>
      </xdr:spPr>
    </xdr:pic>
    <xdr:clientData/>
  </xdr:twoCellAnchor>
  <xdr:twoCellAnchor editAs="oneCell">
    <xdr:from>
      <xdr:col>0</xdr:col>
      <xdr:colOff>201083</xdr:colOff>
      <xdr:row>3</xdr:row>
      <xdr:rowOff>21167</xdr:rowOff>
    </xdr:from>
    <xdr:to>
      <xdr:col>0</xdr:col>
      <xdr:colOff>902876</xdr:colOff>
      <xdr:row>5</xdr:row>
      <xdr:rowOff>254500</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3"/>
        <a:stretch>
          <a:fillRect/>
        </a:stretch>
      </xdr:blipFill>
      <xdr:spPr>
        <a:xfrm>
          <a:off x="10058665524" y="698500"/>
          <a:ext cx="708143" cy="108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969347</xdr:colOff>
      <xdr:row>3</xdr:row>
      <xdr:rowOff>142128</xdr:rowOff>
    </xdr:to>
    <xdr:pic>
      <xdr:nvPicPr>
        <xdr:cNvPr id="5" name="Picture 4">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9126886" y="0"/>
          <a:ext cx="2867026" cy="809625"/>
        </a:xfrm>
        <a:prstGeom prst="rect">
          <a:avLst/>
        </a:prstGeom>
      </xdr:spPr>
    </xdr:pic>
    <xdr:clientData/>
  </xdr:twoCellAnchor>
  <xdr:twoCellAnchor editAs="oneCell">
    <xdr:from>
      <xdr:col>0</xdr:col>
      <xdr:colOff>190501</xdr:colOff>
      <xdr:row>3</xdr:row>
      <xdr:rowOff>42333</xdr:rowOff>
    </xdr:from>
    <xdr:to>
      <xdr:col>0</xdr:col>
      <xdr:colOff>904994</xdr:colOff>
      <xdr:row>5</xdr:row>
      <xdr:rowOff>121149</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3"/>
        <a:stretch>
          <a:fillRect/>
        </a:stretch>
      </xdr:blipFill>
      <xdr:spPr>
        <a:xfrm>
          <a:off x="10058242189" y="719666"/>
          <a:ext cx="708143" cy="108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6986</xdr:colOff>
      <xdr:row>3</xdr:row>
      <xdr:rowOff>145303</xdr:rowOff>
    </xdr:to>
    <xdr:pic>
      <xdr:nvPicPr>
        <xdr:cNvPr id="5" name="Picture 4">
          <a:extLst>
            <a:ext uri="{FF2B5EF4-FFF2-40B4-BE49-F238E27FC236}">
              <a16:creationId xmlns:a16="http://schemas.microsoft.com/office/drawing/2014/main" id="{00000000-0008-0000-2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0045768" y="0"/>
          <a:ext cx="2867026" cy="809625"/>
        </a:xfrm>
        <a:prstGeom prst="rect">
          <a:avLst/>
        </a:prstGeom>
      </xdr:spPr>
    </xdr:pic>
    <xdr:clientData/>
  </xdr:twoCellAnchor>
  <xdr:twoCellAnchor editAs="oneCell">
    <xdr:from>
      <xdr:col>0</xdr:col>
      <xdr:colOff>190501</xdr:colOff>
      <xdr:row>3</xdr:row>
      <xdr:rowOff>134469</xdr:rowOff>
    </xdr:from>
    <xdr:to>
      <xdr:col>0</xdr:col>
      <xdr:colOff>901819</xdr:colOff>
      <xdr:row>5</xdr:row>
      <xdr:rowOff>101912</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800-000006000000}"/>
            </a:ext>
          </a:extLst>
        </xdr:cNvPr>
        <xdr:cNvPicPr>
          <a:picLocks noChangeAspect="1"/>
        </xdr:cNvPicPr>
      </xdr:nvPicPr>
      <xdr:blipFill>
        <a:blip xmlns:r="http://schemas.openxmlformats.org/officeDocument/2006/relationships" r:embed="rId3"/>
        <a:stretch>
          <a:fillRect/>
        </a:stretch>
      </xdr:blipFill>
      <xdr:spPr>
        <a:xfrm>
          <a:off x="9916318444" y="795616"/>
          <a:ext cx="708143" cy="108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58765</xdr:colOff>
      <xdr:row>3</xdr:row>
      <xdr:rowOff>142128</xdr:rowOff>
    </xdr:to>
    <xdr:pic>
      <xdr:nvPicPr>
        <xdr:cNvPr id="6" name="Picture 5">
          <a:extLst>
            <a:ext uri="{FF2B5EF4-FFF2-40B4-BE49-F238E27FC236}">
              <a16:creationId xmlns:a16="http://schemas.microsoft.com/office/drawing/2014/main" id="{00000000-0008-0000-29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9294974" y="0"/>
          <a:ext cx="2867026" cy="809625"/>
        </a:xfrm>
        <a:prstGeom prst="rect">
          <a:avLst/>
        </a:prstGeom>
      </xdr:spPr>
    </xdr:pic>
    <xdr:clientData/>
  </xdr:twoCellAnchor>
  <xdr:twoCellAnchor editAs="oneCell">
    <xdr:from>
      <xdr:col>0</xdr:col>
      <xdr:colOff>190500</xdr:colOff>
      <xdr:row>3</xdr:row>
      <xdr:rowOff>169333</xdr:rowOff>
    </xdr:from>
    <xdr:to>
      <xdr:col>0</xdr:col>
      <xdr:colOff>904993</xdr:colOff>
      <xdr:row>5</xdr:row>
      <xdr:rowOff>286249</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900-000005000000}"/>
            </a:ext>
          </a:extLst>
        </xdr:cNvPr>
        <xdr:cNvPicPr>
          <a:picLocks noChangeAspect="1"/>
        </xdr:cNvPicPr>
      </xdr:nvPicPr>
      <xdr:blipFill>
        <a:blip xmlns:r="http://schemas.openxmlformats.org/officeDocument/2006/relationships" r:embed="rId3"/>
        <a:stretch>
          <a:fillRect/>
        </a:stretch>
      </xdr:blipFill>
      <xdr:spPr>
        <a:xfrm>
          <a:off x="10062623690" y="846666"/>
          <a:ext cx="708143" cy="108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822DF95-4496-4567-838F-A369D8F2682A}" name="Table28" displayName="Table28" ref="A7:Q53" totalsRowShown="0" headerRowDxfId="198" dataDxfId="197" tableBorderDxfId="196">
  <autoFilter ref="A7:Q53" xr:uid="{2F5F3914-0750-43F7-B19A-665F232F0E80}"/>
  <tableColumns count="17">
    <tableColumn id="1" xr3:uid="{7E6437B1-39DF-421D-A9EC-9A32BA15C245}" name="نهاية الفترة End of Period" dataDxfId="195"/>
    <tableColumn id="2" xr3:uid="{A033F6AE-DAC9-4EBC-8C58-57FDB5F7DBE5}" name="أسهم Equities" dataDxfId="194"/>
    <tableColumn id="3" xr3:uid="{0E9665A8-759F-4EF8-A153-E4E8D6F9987F}" name="أدوات دين Debt Instruments" dataDxfId="193"/>
    <tableColumn id="4" xr3:uid="{8CE088D6-20EB-4616-BC3F-E1CE09DE6621}" name="أسواق نقد Money Markets" dataDxfId="192"/>
    <tableColumn id="5" xr3:uid="{F3D4E731-E597-4643-8ABB-EEB6B58DB9EB}" name="عقاري Real Estates" dataDxfId="191"/>
    <tableColumn id="6" xr3:uid="{085235FF-4252-4FD9-876F-AC86F705CDAE}" name="قابض Fund of Funds" dataDxfId="190"/>
    <tableColumn id="7" xr3:uid="{52449701-AF9E-4F6F-BAD4-C41C22A43822}" name="متوازن Balanced" dataDxfId="189"/>
    <tableColumn id="8" xr3:uid="{F8D4FFC2-359F-4926-97C3-415C7718D255}" name="صناديق المؤشرات المتداولة   ETFS" dataDxfId="188"/>
    <tableColumn id="9" xr3:uid="{89A8510C-AFC6-42E3-8038-9B312BBF2763}" name="صناديق الاستثمار العقاري المتداولة   REITs" dataDxfId="187"/>
    <tableColumn id="10" xr3:uid="{FE1EFF97-EDF8-4F39-8D1A-B7C57B0FF69E}" name="متعدد الأصول Multi-asset" dataDxfId="186"/>
    <tableColumn id="11" xr3:uid="{F1B61E03-3796-42AB-909A-CC6199F9C534}" name="الوقفي Endowments" dataDxfId="185" dataCellStyle="Comma"/>
    <tableColumn id="12" xr3:uid="{05F92D57-80B3-4FBC-A681-16733C35D280}" name="مغذي Feeder Fund" dataDxfId="184"/>
    <tableColumn id="13" xr3:uid="{7A4A3A5F-B7E1-449F-9FDF-AD729F80606C}" name="المغلقة المتداولة CEFs" dataDxfId="183"/>
    <tableColumn id="14" xr3:uid="{383EAA15-54E7-4963-AE97-C6567A27AC19}" name="سلع Commodities" dataDxfId="182"/>
    <tableColumn id="17" xr3:uid="{9E318764-F055-41F3-B084-14AAB6D83D30}" name="مؤشر_x000a_Index Fund" dataDxfId="181"/>
    <tableColumn id="15" xr3:uid="{4A7CEEF1-67FA-4CA8-AE67-5EB64B5DFD7C}" name="أخرى Others" dataDxfId="180"/>
    <tableColumn id="16" xr3:uid="{8D2DD0EF-A737-47C6-872D-C95614C3F465}" name="الإجمالي Total" dataDxfId="179" dataCellStyle="Comma">
      <calculatedColumnFormula>SUM(Table28[[#This Row],[أسهم Equities]:[أخرى Others]])</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75157F3-F586-46FB-9762-523E4F67F8A4}" name="Table35" displayName="Table35" ref="A7:N53" totalsRowShown="0" headerRowDxfId="58" dataDxfId="57" tableBorderDxfId="56" dataCellStyle="Comma">
  <autoFilter ref="A7:N53" xr:uid="{4FDF6C41-4218-44C3-91D6-42CDAF5F5CEA}"/>
  <tableColumns count="14">
    <tableColumn id="1" xr3:uid="{4D50619D-AE4E-400B-9F42-18F01FB6C769}" name="نهاية الفترة End of Period" dataDxfId="55"/>
    <tableColumn id="2" xr3:uid="{CC881F35-EAE3-41B9-B425-DBCAD1F15371}" name="أسهم Equities" dataDxfId="54" dataCellStyle="Comma"/>
    <tableColumn id="3" xr3:uid="{A348B5AE-8BE4-49A3-ABB8-D471EE689A20}" name="أدوات دين Debt Instruments" dataDxfId="53" dataCellStyle="Comma"/>
    <tableColumn id="4" xr3:uid="{FEC5EA99-ECA4-4AC6-A149-EDCE673E8306}" name="أسواق نقد Money Markets" dataDxfId="52" dataCellStyle="Comma"/>
    <tableColumn id="5" xr3:uid="{968D542E-756F-4E7D-B19D-8FC6082155A7}" name="عقاري Real Estates" dataDxfId="51" dataCellStyle="Comma"/>
    <tableColumn id="6" xr3:uid="{EAF2BF81-4257-4B72-918C-93C9D371D6B1}" name="متعدد الأصول Multi-assets" dataDxfId="50" dataCellStyle="Comma"/>
    <tableColumn id="7" xr3:uid="{32A05D53-4FE7-4382-8DFB-75BC0E1426C7}" name="التحوط والمشتقات_x000a_المالية Hedging and Other Derivatives" dataDxfId="49" dataCellStyle="Comma"/>
    <tableColumn id="8" xr3:uid="{F5EA0CB7-3712-41DF-94DD-208BDB329564}" name="مغذي Feeder Fund " dataDxfId="48" dataCellStyle="Comma"/>
    <tableColumn id="9" xr3:uid="{443FCC48-18B8-400B-B78B-35A1041B0A54}" name="تمويلي Credit Base Fund" dataDxfId="47" dataCellStyle="Comma"/>
    <tableColumn id="10" xr3:uid="{8D57F7BB-59FB-47A5-B841-31C69B779342}" name="أسهم الملكية الخاصة Private equity" dataDxfId="46" dataCellStyle="Comma"/>
    <tableColumn id="11" xr3:uid="{6B3CDB14-C0A3-4E95-AA4A-64AD46D24DD3}" name="رأس المال الجريء Venture capital" dataDxfId="45" dataCellStyle="Comma"/>
    <tableColumn id="12" xr3:uid="{A4400B1F-49A0-4BDA-8135-7E4F001B0FC0}" name="وقفي Endowment " dataDxfId="44" dataCellStyle="Comma"/>
    <tableColumn id="13" xr3:uid="{5C42EB1C-D800-4A31-BFFA-5B79B089D3DB}" name="سلع Commodities" dataDxfId="43" dataCellStyle="Comma"/>
    <tableColumn id="14" xr3:uid="{60B6151A-0DF9-492C-9C26-3405A45F7ABE}" name="الإجمالي Total" dataDxfId="42">
      <calculatedColumnFormula>SUM(B8:M8)</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4EC1C1E-FC5F-4658-A796-7734A2315031}" name="Table87" displayName="Table87" ref="A7:N53" totalsRowShown="0" headerRowDxfId="41" dataDxfId="40" tableBorderDxfId="39" dataCellStyle="Comma">
  <autoFilter ref="A7:N53" xr:uid="{6129CB39-BB6F-4AF3-BF5F-5D6054A7FA44}"/>
  <tableColumns count="14">
    <tableColumn id="1" xr3:uid="{5A319AA5-EB34-4BE3-9FE9-8ADBC1BC9BF6}" name="نهاية الفترة End of Period" dataDxfId="38"/>
    <tableColumn id="2" xr3:uid="{9FA32D20-72D6-42DB-90EC-108E18DB832F}" name="أسهم Equities" dataDxfId="37" dataCellStyle="Comma"/>
    <tableColumn id="3" xr3:uid="{4E76B0A3-9A24-4FC1-916C-043369CFD322}" name="أدوات دين Debt Instruments" dataDxfId="36" dataCellStyle="Comma"/>
    <tableColumn id="4" xr3:uid="{3F7D0115-3E1C-47A3-8D89-8808180C9A82}" name="أسواق نقد Money Markets" dataDxfId="35" dataCellStyle="Comma"/>
    <tableColumn id="5" xr3:uid="{09C0233E-B6F0-40AF-B301-B04A2A664A02}" name="عقاري Real Estates" dataDxfId="34" dataCellStyle="Comma"/>
    <tableColumn id="6" xr3:uid="{3C9D42CB-8FB3-4116-AC61-CAAB6066928B}" name="متعدد الأصول Multi-assets" dataDxfId="33" dataCellStyle="Comma"/>
    <tableColumn id="7" xr3:uid="{3EAD2118-14B9-4F6B-BD21-2873189589C2}" name="التحوط والمشتقات_x000a_المالية Hedging and Other Derivatives" dataDxfId="32" dataCellStyle="Comma"/>
    <tableColumn id="8" xr3:uid="{2EA7A136-F2D9-4AAE-B3E4-BDCA9B4CCFB4}" name="مغذي Feeder Fund " dataDxfId="31" dataCellStyle="Comma"/>
    <tableColumn id="9" xr3:uid="{D5E5E71E-9113-449F-B589-64BA00B2F15D}" name="تمويلي Credit Base Fund" dataDxfId="30" dataCellStyle="Comma"/>
    <tableColumn id="10" xr3:uid="{E68CA91E-0954-4F15-BB2D-5D80F42969AC}" name="أسهم الملكية الخاصة Private equity" dataDxfId="29" dataCellStyle="Comma"/>
    <tableColumn id="11" xr3:uid="{1512F92C-035C-4697-ADDF-550E84487826}" name="رأس المال الجريء Venture capital" dataDxfId="28" dataCellStyle="Comma"/>
    <tableColumn id="12" xr3:uid="{0DC9660F-1F25-4F77-AC9E-3AE616E0B6C1}" name="وقفي Endowment " dataDxfId="27" dataCellStyle="Comma"/>
    <tableColumn id="13" xr3:uid="{03B2CE13-577B-4141-B45A-D9CDECD8B00D}" name="سلع Commodities" dataDxfId="26" dataCellStyle="Comma"/>
    <tableColumn id="14" xr3:uid="{71AC392D-6C33-4B6C-8E72-0C4D88B5E5E2}" name="الإجمالي Total" dataDxfId="25">
      <calculatedColumnFormula>SUM(B8:M8)</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C89F068-7AB5-451D-8F2E-9BEA0CF53694}" name="Table36" displayName="Table36" ref="A7:D53" totalsRowShown="0" headerRowDxfId="24" tableBorderDxfId="23">
  <autoFilter ref="A7:D53" xr:uid="{160304E6-FDAB-4FA3-AFD7-92AE1524901F}"/>
  <tableColumns count="4">
    <tableColumn id="1" xr3:uid="{AE515143-A87A-4997-9CA6-937759F2A363}" name="نهاية الفترة End of Period" dataDxfId="22"/>
    <tableColumn id="2" xr3:uid="{EDBC0E78-501D-4B4A-BBB3-336E60FD2D4D}" name="محلي Domestic " dataDxfId="21"/>
    <tableColumn id="3" xr3:uid="{5A309ADE-CFB0-4C3A-98FD-EE26D70FBB53}" name="أجنبي  Foreign" dataDxfId="20"/>
    <tableColumn id="4" xr3:uid="{E9787FE3-DAFD-4C55-B5CC-EB22C42CE4BA}" name="إجمالي الأصول  Total Assets " dataDxfId="19">
      <calculatedColumnFormula>C8+B8</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CC95DD4-4053-4035-BF01-7870C0AA7683}" name="Table37" displayName="Table37" ref="A7:P29" totalsRowShown="0" headerRowDxfId="18" dataDxfId="17" tableBorderDxfId="16">
  <autoFilter ref="A7:P29" xr:uid="{3C9848C2-91E6-4616-9444-BC4C7B2C102D}"/>
  <tableColumns count="16">
    <tableColumn id="1" xr3:uid="{6E4DAB9A-914D-4BF4-BB86-4879232EF505}" name="خلال الفترة_x000a_During Period" dataDxfId="15"/>
    <tableColumn id="2" xr3:uid="{A7176E8A-4BA6-4A7D-9938-34EED22712B9}" name="صافي قيمة الاشتراكات في صناديق  الاستثمار (أسهم)_x000a_Net Subscription Value of  Equity Funds" dataDxfId="14"/>
    <tableColumn id="3" xr3:uid="{8D1C0687-E21F-4752-B96B-9EC0A2E98368}" name="صافي قيمة الاشتراكات في صناديق  الاستثمار ( أدوات دين)_x000a_Net Subscription Value of Debt Instrument Funds" dataDxfId="13"/>
    <tableColumn id="4" xr3:uid="{7452BE65-CD00-49A0-BFC6-511E7AD57BF0}" name="صافي قيمة الاشتراكات في صناديق  الاستثمار ( أسواق نقد)_x000a_Net Subscription Value of Money Market Funds" dataDxfId="12"/>
    <tableColumn id="5" xr3:uid="{2DCB4C1D-3ECC-42EF-9335-1A73CBB86034}" name="صافي قيمة الاشتراكات في صناديق  الاستثمار ( عقاري)_x000a_Net Subscription Value of Real Estate Funds" dataDxfId="11"/>
    <tableColumn id="6" xr3:uid="{19A89A19-DEAB-4400-B32C-D8089D1C7684}" name="صافي قيمة الاشتراكات في صناديق  الاستثمار (قابض)_x000a_Net Subscription Value of Fund of Funds" dataDxfId="10"/>
    <tableColumn id="7" xr3:uid="{6606A4DD-BC3F-46DD-8A2A-973E2FDA81D4}" name="صافي قيمة الاشتراكات في صناديق  الاستثمار_x000a_Net Subscription Value of | متوازن Balanced" dataDxfId="9"/>
    <tableColumn id="8" xr3:uid="{06102C38-B80F-41E0-9C5F-52A1AF476044}" name="صافي قيمة الاشتراكات في صناديق  الاستثمار (صناديق المؤشرات المتداولة)_x000a_Net Subscription Value of ETFS" dataDxfId="8"/>
    <tableColumn id="9" xr3:uid="{9B667CEA-B00C-4F4F-AFD1-B40BEE0E64D7}" name="صافي قيمة الاشتراكات في صناديق  الاستثمار (صناديق الاستثمار العقاري المتداولة)_x000a_Net Subscription Value of  REITs" dataDxfId="7"/>
    <tableColumn id="10" xr3:uid="{AD9A5C7B-66D2-4ECF-BDFC-9616872E5261}" name="صافي قيمة الاشتراكات في صناديق  الاستثمار ( متعدد الأصول)_x000a_Net Subscription Value of Multi-asset" dataDxfId="6"/>
    <tableColumn id="11" xr3:uid="{5D60919C-DE74-4517-99F2-61E5A4268E3D}" name="صافي قيمة الاشتراكات في صناديق  الاستثمار (الوقفي)_x000a_Net Subscription Value of Endowments" dataDxfId="5"/>
    <tableColumn id="12" xr3:uid="{D6D5FD73-1D55-4D01-9AB3-F39390F7CB35}" name="صافي قيمة الاشتراكات في صناديق  الاستثمار (مغذي)_x000a_Net Subscription Value of Feeder Fund" dataDxfId="4"/>
    <tableColumn id="13" xr3:uid="{078C7AB3-7DDC-4470-BB40-AB817D622C4B}" name="صافي قيمة الاشتراكات في صناديق  الاستثمار (سلع)_x000a_Net Subscription Value of Commodities" dataDxfId="3"/>
    <tableColumn id="16" xr3:uid="{C8A77571-CCCF-42D3-A88E-2B22E06184ED}" name="صافي قيمة الاشتراكات في صناديق  الاستثمار (مؤشر)_x000a_Net Subscription Value of Index" dataDxfId="2"/>
    <tableColumn id="14" xr3:uid="{B66458A4-AA96-45C2-A592-B6C8E95CF4D6}" name="صافي قيمة الاشتراكات في صناديق  الاستثمار (أخرى)_x000a_Net Subscription Value of Other Funds" dataDxfId="1"/>
    <tableColumn id="15" xr3:uid="{843FF8DE-CB64-4362-B1A1-09BBAA56693D}" name="صافي قيمة الاشتراكات في صناديق  الاستثمار (الإجمالي)_x000a_Net Subscription Value of Total"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9E26A10-2410-4C02-A081-21A2DD9B049A}" name="Table29" displayName="Table29" ref="A7:Q53" totalsRowShown="0" headerRowDxfId="178" dataDxfId="177" tableBorderDxfId="176">
  <autoFilter ref="A7:Q53" xr:uid="{0B51459B-315F-40CA-A650-74C82F4FF35B}"/>
  <tableColumns count="17">
    <tableColumn id="1" xr3:uid="{C975DC00-FCF7-4278-BFC4-DD9B23F72555}" name="نهاية الفترة End of Period" dataDxfId="175"/>
    <tableColumn id="2" xr3:uid="{3BB08D3E-81CC-43C9-A2DE-71EE3CC66852}" name="أسهم Equities" dataDxfId="174"/>
    <tableColumn id="3" xr3:uid="{BAE6B3D8-0A1A-43E9-A198-AA7C7FFB749B}" name="أدوات دين Debt Instruments" dataDxfId="173"/>
    <tableColumn id="4" xr3:uid="{67F985A5-D9FA-44EF-A12F-D058AEA86E3B}" name="أسواق نقد Money Markets" dataDxfId="172"/>
    <tableColumn id="5" xr3:uid="{C3BFAA30-3A44-4DE9-BB57-70E114C4F60F}" name="عقاري Real Estates" dataDxfId="171"/>
    <tableColumn id="6" xr3:uid="{A88014DD-76DE-4973-9AB0-F7EBEC7849D6}" name="قابض Fund of Funds" dataDxfId="170"/>
    <tableColumn id="7" xr3:uid="{D2829235-6384-41E1-9352-CAD73FB6B403}" name="متوازن Balanced" dataDxfId="169"/>
    <tableColumn id="8" xr3:uid="{357A113B-231D-4A32-AFF0-761B37B6DF49}" name="صناديق المؤشرات المتداولة   ETFS" dataDxfId="168"/>
    <tableColumn id="9" xr3:uid="{77D93667-FDE0-4DEF-8096-56CE5EC623FB}" name="صناديق الاستثمار العقاري المتداولة   REITs" dataDxfId="167"/>
    <tableColumn id="10" xr3:uid="{BE88A701-38F3-4940-8025-FE6ADD178A1D}" name="متعدد الأصول Multi-asset" dataDxfId="166"/>
    <tableColumn id="11" xr3:uid="{55F4FF8D-685C-40BB-887B-3E78E8CFC63E}" name="الوقفي Endowments" dataDxfId="165"/>
    <tableColumn id="12" xr3:uid="{1D08A0D6-399F-456A-B0E5-119AD3ECEDCB}" name="مغذي Feeder Fund" dataDxfId="164"/>
    <tableColumn id="13" xr3:uid="{648007E9-2FFE-4B4E-B7E9-1DBC331734C2}" name="المغلقة المتداولة CEFs" dataDxfId="163"/>
    <tableColumn id="14" xr3:uid="{21195182-C38B-4352-B6E1-E52D4AF29155}" name="سلع Commodities" dataDxfId="162"/>
    <tableColumn id="17" xr3:uid="{706109E5-FC04-43ED-843B-25BB069ED081}" name="مؤشر_x000a_Index Fund" dataDxfId="161"/>
    <tableColumn id="15" xr3:uid="{292C431C-E047-425C-A711-FD73DCC8A552}" name="أخرى Others" dataDxfId="160" dataCellStyle="Comma"/>
    <tableColumn id="16" xr3:uid="{A1DC4B50-504E-4C97-BA0D-3C98F1FE9AA0}" name="الإجمالي Total" dataDxfId="159" dataCellStyle="Comma">
      <calculatedColumnFormula>SUM(B8:P8)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CF2B5E7-355B-4BFA-8F2A-9115A1D8A8B5}" name="Table30" displayName="Table30" ref="A7:Q53" totalsRowShown="0" headerRowDxfId="158" dataDxfId="157" tableBorderDxfId="156">
  <autoFilter ref="A7:Q53" xr:uid="{25BE9031-3ACB-4991-8C79-B787196F9143}"/>
  <tableColumns count="17">
    <tableColumn id="1" xr3:uid="{E97EA3A1-217A-484C-9247-D65D7169EF84}" name="نهاية الفترة End of Period" dataDxfId="155"/>
    <tableColumn id="2" xr3:uid="{4F2F08FE-E85F-4863-88C2-DF17781BF721}" name="أسهم Equities" dataDxfId="154"/>
    <tableColumn id="3" xr3:uid="{C90E9C88-AF5F-42D3-B224-EFEEC5AC053C}" name="أدوات دين Debt Instruments" dataDxfId="153"/>
    <tableColumn id="4" xr3:uid="{680A05F0-ADB6-4A14-8715-3744A6A3FD9A}" name="أسواق نقد Money Markets" dataDxfId="152"/>
    <tableColumn id="5" xr3:uid="{01E2A7E2-2D82-440E-B743-BB572A4BD25D}" name="عقاري Real Estates" dataDxfId="151"/>
    <tableColumn id="6" xr3:uid="{31FAFEB6-490F-42D4-AB6B-5A4ED99AECB2}" name="قابض Fund of Funds" dataDxfId="150"/>
    <tableColumn id="7" xr3:uid="{39749519-8485-429E-9A2D-837D6B2CC184}" name="متوازن Balanced" dataDxfId="149"/>
    <tableColumn id="8" xr3:uid="{943D129A-0C78-4A40-B0FB-AB27691FCC6D}" name="صناديق المؤشرات المتداولة   ETFS" dataDxfId="148"/>
    <tableColumn id="9" xr3:uid="{AF8AC986-3FF2-45CE-B18A-85DCB545A8A6}" name="صناديق الاستثمار العقاري المتداولة   REITs" dataDxfId="147"/>
    <tableColumn id="10" xr3:uid="{8431D728-D5FA-46E1-9995-2829D86B4949}" name="متعدد الأصول Multi-asset" dataDxfId="146"/>
    <tableColumn id="11" xr3:uid="{E70B6FC7-40EE-492C-890A-B9CDB0141517}" name="الوقفي Endowments" dataDxfId="145" dataCellStyle="Comma"/>
    <tableColumn id="12" xr3:uid="{49A8AA22-0AD9-4580-8361-384DD2F73329}" name="مغذي Feeder Fund" dataDxfId="144"/>
    <tableColumn id="13" xr3:uid="{90407250-94D9-48C0-B863-A9045A430A35}" name="المغلقة المتداولة CEFs" dataDxfId="143"/>
    <tableColumn id="14" xr3:uid="{030CF428-DC95-4C97-8569-CA84D46919CB}" name="سلع Commodities" dataDxfId="142"/>
    <tableColumn id="17" xr3:uid="{1DCDB2A3-3C31-40FC-A091-EBD83835D8A4}" name="مؤشر_x000a_Index Fund" dataDxfId="141"/>
    <tableColumn id="15" xr3:uid="{94820734-B4D5-474E-AD43-1EA1DF4620D8}" name="أخرى Others" dataDxfId="140"/>
    <tableColumn id="16" xr3:uid="{89CCA40E-1B63-4954-98E4-C482D6A0FA5B}" name="الإجمالي Total" dataDxfId="139" dataCellStyle="Comma">
      <calculatedColumnFormula>SUM(Table30[[#This Row],[أسهم Equities]:[أخرى Others]])</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5379D2-7981-4D3C-B29E-A04ECF56010E}" name="Table302" displayName="Table302" ref="A7:N14" totalsRowShown="0" headerRowDxfId="138" dataDxfId="137" tableBorderDxfId="136">
  <autoFilter ref="A7:N14" xr:uid="{25BE9031-3ACB-4991-8C79-B787196F9143}"/>
  <tableColumns count="14">
    <tableColumn id="1" xr3:uid="{9A64A667-0147-4324-9835-AE3D8F395FF5}" name="نهاية الفترة End of Period" dataDxfId="135"/>
    <tableColumn id="2" xr3:uid="{6ECCB64B-C401-478C-9EC0-17223FCB1788}" name="الأسهم المحلية (مليون ريال)_x000a_Local Equities (Million Riyals)" dataDxfId="134"/>
    <tableColumn id="3" xr3:uid="{BEA8334A-C43E-4671-A320-D7A9C22A319F}" name="الأسهم الأجنبية (مليون ريال)_x000a_Foreign Equities (Million Riyals)" dataDxfId="133"/>
    <tableColumn id="4" xr3:uid="{CF3463A1-3142-4BFB-9C71-610FD90A9C3C}" name="الصكوك وأدوات الدين المحلية (مليون ريال)_x000a_Local Sukuk and Debt Instruments (Million Riyals)" dataDxfId="132"/>
    <tableColumn id="5" xr3:uid="{C7AB4C97-216D-445C-8711-C7802DE9E4BB}" name="الصكوك وأدوات الدين الأجنبية (مليون ريال)_x000a_Foreign Sukuk and Debt Instruments (Million Riyals)" dataDxfId="131"/>
    <tableColumn id="6" xr3:uid="{5BFEE6FF-27C6-41FE-A3E9-090B727E5A44}" name="صفقات أسواق النقد المحلية (مليون ريال)_x000a_Local Money Market Transactions (Million Riyals)" dataDxfId="130"/>
    <tableColumn id="7" xr3:uid="{20C88A5D-5838-4350-9980-C5AE72C603CE}" name="صفقات أسواق النقد الأجنبية (مليون ريال)_x000a_Foreign Money Market Transactions (Million Riyals)" dataDxfId="129"/>
    <tableColumn id="8" xr3:uid="{6F1E9659-12F5-4845-960A-9822C8685847}" name="المشتقات المحلية (مليون ريال)_x000a_Local Derivatives (Million Riyals)" dataDxfId="128"/>
    <tableColumn id="9" xr3:uid="{9AAB6D22-9B49-4791-A579-563CD38E204B}" name="المشتقات الأجنبية (مليون ريال)_x000a_Foreign Derivatives (Million Riyals)" dataDxfId="127"/>
    <tableColumn id="10" xr3:uid="{B5F59D78-4178-4140-B672-8A4AAD507AC3}" name="استثمارات أخرى محلية (مليون ريال)_x000a_Other Local Investments (Million Riyals)" dataDxfId="126"/>
    <tableColumn id="11" xr3:uid="{CEE0F675-E83D-4116-AF5F-E9F6EB187EC1}" name="استثمارات أجنبية أخرى (مليون ريال)_x000a_Other Foreign Investments (Million Riyals)" dataDxfId="125" dataCellStyle="Comma"/>
    <tableColumn id="12" xr3:uid="{2FAD2CD1-3F3C-453B-ADC2-8EECA1BA9C57}" name="استثمارات عقارية (مليون ريال)_x000a_Real Estate Investments (Million Riyals)" dataDxfId="124"/>
    <tableColumn id="13" xr3:uid="{AF49196B-EB86-4909-AAB0-D2517D9FF339}" name="النقد (مليون ريال)_x000a_Cash (Million Riyals)" dataDxfId="123"/>
    <tableColumn id="14" xr3:uid="{53D6DDB4-CF64-4F40-92DD-862BBE88A106}" name="الإجمالي (مليون ريال)_x000a_Total (Million Riyals)" dataDxfId="122">
      <calculatedColumnFormula>SUM(B8:M8)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E951F59-F94D-47BB-8A90-8D30AFFB63DC}" name="Table31" displayName="Table31" ref="A7:I53" totalsRowShown="0" headerRowDxfId="121" dataDxfId="120" tableBorderDxfId="119">
  <autoFilter ref="A7:I53" xr:uid="{6F4B095A-6772-4A0B-AB41-F8B580E2A023}"/>
  <tableColumns count="9">
    <tableColumn id="1" xr3:uid="{B1DB17FD-99C0-4E28-872A-ED8E2F102F1E}" name="نهاية الفترة End of Period" dataDxfId="118"/>
    <tableColumn id="2" xr3:uid="{5B7383E5-74AC-41BE-941D-B2416AE7ABC0}" name="محلية Domestic " dataDxfId="117"/>
    <tableColumn id="3" xr3:uid="{12796027-111C-4B0D-A6E1-8CDAB87C3F7C}" name="خليجية GCC " dataDxfId="116"/>
    <tableColumn id="4" xr3:uid="{0CAB02C0-276C-4622-8562-AD79554F728B}" name="عربية Arab " dataDxfId="115"/>
    <tableColumn id="5" xr3:uid="{4D2BF734-61B5-4A0C-AA21-E1870BD8AEA8}" name="آسيوية Asian " dataDxfId="114"/>
    <tableColumn id="6" xr3:uid="{609D6577-2849-4D9B-85FA-0E4D2D537BB3}" name="أمريكية US " dataDxfId="113"/>
    <tableColumn id="7" xr3:uid="{2595E64A-38BF-4DC0-9283-71504343E23C}" name="أوروبية European " dataDxfId="112"/>
    <tableColumn id="8" xr3:uid="{9F9CA396-9E09-4923-B8EF-30E19541426A}" name="أخرى Other " dataDxfId="111"/>
    <tableColumn id="9" xr3:uid="{E89AC0AF-1D62-4651-AC8E-D362131B2841}" name="الإجمالي Total" dataDxfId="110">
      <calculatedColumnFormula>SUM(B8:H8)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E202104-2F49-48F1-BC8A-6AB2C309F8CC}" name="Table32" displayName="Table32" ref="A7:I53" totalsRowShown="0" headerRowDxfId="109" dataDxfId="108" tableBorderDxfId="107">
  <autoFilter ref="A7:I53" xr:uid="{73EEE402-11D4-45E1-82CC-3C35C1B53408}"/>
  <tableColumns count="9">
    <tableColumn id="1" xr3:uid="{7BDCF498-3C05-46BF-9CDE-B304D279B472}" name="نهاية الفترة End of Period" dataDxfId="106"/>
    <tableColumn id="2" xr3:uid="{587E1766-9920-46C2-82FB-1DB0DA364ACF}" name="محلية Domestic " dataDxfId="105"/>
    <tableColumn id="3" xr3:uid="{785B8BE1-0B98-4B99-854C-7F7C04561C65}" name="خليجية GCC " dataDxfId="104"/>
    <tableColumn id="4" xr3:uid="{20D494C1-668E-4BB0-9045-224E7DECF77D}" name="عربية Arab " dataDxfId="103"/>
    <tableColumn id="5" xr3:uid="{BCAB6C40-2555-4D5C-B08D-1F5B950BBE2D}" name="آسيوية Asian " dataDxfId="102"/>
    <tableColumn id="6" xr3:uid="{03326D34-F3CF-43DB-8FE3-A4ED4E956469}" name="أمريكية US " dataDxfId="101"/>
    <tableColumn id="7" xr3:uid="{8A0FC896-A6C2-4CD8-B691-D7BDE2D8BE24}" name="أوروبية European " dataDxfId="100"/>
    <tableColumn id="8" xr3:uid="{7AA6AF7F-F719-4EBB-99B1-61D670AE393D}" name="أخرى Other " dataDxfId="99"/>
    <tableColumn id="9" xr3:uid="{70F75A47-7DBA-453B-ADE2-2070C8DDCAC3}" name="الإجمالي Total" dataDxfId="98">
      <calculatedColumnFormula>SUM(B8:H8)</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21C748D-AD0B-45E1-BF79-926C740BD422}" name="Table33" displayName="Table33" ref="A7:I53" totalsRowShown="0" headerRowDxfId="97" dataDxfId="96" tableBorderDxfId="95">
  <autoFilter ref="A7:I53" xr:uid="{934D43B8-EA57-45DB-9B30-ACB9DC33777B}"/>
  <tableColumns count="9">
    <tableColumn id="1" xr3:uid="{45D5C967-B871-45D0-8A6D-58A6EE29776B}" name="نهاية الفترة End of Period" dataDxfId="94"/>
    <tableColumn id="2" xr3:uid="{5C775214-EE17-4EE2-AD1E-D2C254A603FF}" name="محلية Domestic " dataDxfId="93"/>
    <tableColumn id="3" xr3:uid="{289EF2D6-C4F3-42A6-96E1-0790F02C8F2C}" name="خليجية GCC " dataDxfId="92"/>
    <tableColumn id="4" xr3:uid="{7EF0DF38-71EF-4302-AA66-608F6A3D9450}" name="عربية Arab " dataDxfId="91"/>
    <tableColumn id="5" xr3:uid="{1FB22F83-6384-4494-9AF5-2A5850BFA4B3}" name="آسيوية Asian " dataDxfId="90"/>
    <tableColumn id="6" xr3:uid="{DD3A8EBF-FD39-4EAA-BF56-5CE8993D9CD4}" name="أمريكية US " dataDxfId="89"/>
    <tableColumn id="7" xr3:uid="{AE1F28B8-9CB4-480D-A6D0-8CD41C03F8F9}" name="أوروبية European " dataDxfId="88"/>
    <tableColumn id="8" xr3:uid="{B3D93C25-AB9A-4ED5-A065-B41549E6F68A}" name="أخرى Other " dataDxfId="87"/>
    <tableColumn id="9" xr3:uid="{3E81591A-0ABC-4D28-91D7-E7B65CB75A97}" name="الإجمالي Total" dataDxfId="86">
      <calculatedColumnFormula>SUM(B8:H8)</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3247269-E279-4F1D-9203-76E66AB090AB}" name="Table34" displayName="Table34" ref="A7:N53" totalsRowShown="0" headerRowDxfId="85" dataDxfId="84" tableBorderDxfId="83" dataCellStyle="Comma">
  <autoFilter ref="A7:N53" xr:uid="{96EE35D4-815B-473C-881F-BCC129A2DCAD}"/>
  <tableColumns count="14">
    <tableColumn id="1" xr3:uid="{1A8FD2F5-B697-44B4-BB53-24FD1E867E38}" name="نهاية الفترة End of Period" dataDxfId="82"/>
    <tableColumn id="2" xr3:uid="{E85DCA80-FCC0-4964-A237-E9C362E2D857}" name="أسهم Equities" dataDxfId="81" dataCellStyle="Comma"/>
    <tableColumn id="3" xr3:uid="{638804D1-DA7E-4C55-91EF-EA769849F03C}" name="أدوات دين Debt Instruments" dataDxfId="80" dataCellStyle="Comma"/>
    <tableColumn id="4" xr3:uid="{1BDA6243-1053-47F7-A65A-7E455158A966}" name="أسواق نقد Money Markets" dataDxfId="79" dataCellStyle="Comma"/>
    <tableColumn id="5" xr3:uid="{3BD13206-E536-44E3-8C0C-002AAA9065F0}" name="عقاري Real Estates" dataDxfId="78" dataCellStyle="Comma"/>
    <tableColumn id="6" xr3:uid="{8C972D8D-9A03-4212-91B5-CD7F4FA851E7}" name="متعدد الأصول Multi-assets" dataDxfId="77" dataCellStyle="Comma"/>
    <tableColumn id="7" xr3:uid="{47378ABA-51E3-4D0C-8A87-D1250329A445}" name="التحوط _x000a_والمشتقات المالية Hedging and Other Derivatives" dataDxfId="76" dataCellStyle="Comma"/>
    <tableColumn id="8" xr3:uid="{D0D5CBB3-018D-4804-915E-741DBFBA7511}" name="مغذي Feeder Fund " dataDxfId="75" dataCellStyle="Comma"/>
    <tableColumn id="9" xr3:uid="{C11EC588-4CB5-47B8-B48D-4A7923881EEA}" name="تمويلي Credit Base Fund" dataDxfId="74" dataCellStyle="Comma"/>
    <tableColumn id="10" xr3:uid="{1A4F5016-7F16-4865-AF5F-79C8DEC722C3}" name="أسهم الملكية الخاصة Private equity" dataDxfId="73" dataCellStyle="Comma"/>
    <tableColumn id="11" xr3:uid="{E444085F-2925-436E-B6ED-ABCB02D38662}" name="رأس المال الجريء Venture capital" dataDxfId="72" dataCellStyle="Comma"/>
    <tableColumn id="12" xr3:uid="{2DF19B4A-5D1D-454D-AB74-41B25953D185}" name="وقفي Endowment Investment" dataDxfId="71" dataCellStyle="Comma"/>
    <tableColumn id="13" xr3:uid="{421515BF-6D94-411B-9136-B82A2E1635BE}" name="سلع Commodities" dataDxfId="70" dataCellStyle="Comma"/>
    <tableColumn id="14" xr3:uid="{11293EF7-FCA0-4471-8845-B304A3428873}" name="الإجمالي Total" dataDxfId="69">
      <calculatedColumnFormula>SUM(B8:M8)</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0F5FF8-1F62-4E64-A93A-C02AB4B9F974}" name="Table343" displayName="Table343" ref="A7:G14" totalsRowShown="0" headerRowDxfId="68" dataDxfId="67" tableBorderDxfId="66" dataCellStyle="Comma">
  <autoFilter ref="A7:G14" xr:uid="{96EE35D4-815B-473C-881F-BCC129A2DCAD}"/>
  <tableColumns count="7">
    <tableColumn id="1" xr3:uid="{C204279F-F970-4DD9-81DC-FF6B127397CD}" name="نهاية الفترة End of Period" dataDxfId="65"/>
    <tableColumn id="2" xr3:uid="{023172FC-3AF4-4169-A9E8-5B01426A0E4B}" name="عدد (مفتوحة)_x000a_Number (Open)" dataDxfId="64" dataCellStyle="Comma"/>
    <tableColumn id="3" xr3:uid="{B3915746-D3AD-4532-B326-61CCF1F43F6E}" name="أصول (مفتوحة) (مليون ريال)_x000a_Assets (Open) (Million Riyals)" dataDxfId="63" dataCellStyle="Comma"/>
    <tableColumn id="4" xr3:uid="{06624DF7-D4D5-4FB5-BB26-2BDE89F5EC6E}" name="عدد (مغلقة)_x000a_Number (Closed)" dataDxfId="62" dataCellStyle="Comma"/>
    <tableColumn id="5" xr3:uid="{15D907A5-3932-45B9-85E2-76B3360BE442}" name="أصول (مغلقة) (مليون ريال)_x000a_Assets (Closed) (Million Riyals)" dataDxfId="61" dataCellStyle="Comma"/>
    <tableColumn id="6" xr3:uid="{A383E38E-D0BF-4EF1-AF6D-6A2D8E5CF7F5}" name="الإجمالي (عدد)_x000a_Total (Number)" dataDxfId="60" dataCellStyle="Comma">
      <calculatedColumnFormula>B8+D8</calculatedColumnFormula>
    </tableColumn>
    <tableColumn id="14" xr3:uid="{7A1EEAAF-0804-4CF0-BBBF-CF8485844435}" name="الإجمالي(الأصول)_x000a_Total (Assets) " dataDxfId="59">
      <calculatedColumnFormula>C8+E8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9"/>
  <sheetViews>
    <sheetView showGridLines="0" showRowColHeaders="0" rightToLeft="1" topLeftCell="A2" zoomScale="85" zoomScaleNormal="100" workbookViewId="0">
      <selection activeCell="B17" sqref="B17"/>
    </sheetView>
  </sheetViews>
  <sheetFormatPr defaultColWidth="12.42578125" defaultRowHeight="15" x14ac:dyDescent="0.25"/>
  <cols>
    <col min="1" max="1" width="12.42578125" style="54"/>
    <col min="2" max="2" width="70" style="52" customWidth="1"/>
    <col min="3" max="3" width="3.5703125" style="54" customWidth="1"/>
    <col min="4" max="4" width="12.42578125" style="54"/>
    <col min="5" max="5" width="10.42578125" style="54" customWidth="1"/>
    <col min="6" max="6" width="12.42578125" style="54"/>
    <col min="7" max="7" width="16.5703125" style="54" customWidth="1"/>
    <col min="8" max="8" width="34" style="54" customWidth="1"/>
    <col min="9" max="16384" width="12.42578125" style="54"/>
  </cols>
  <sheetData>
    <row r="1" spans="1:20" ht="15" customHeight="1" x14ac:dyDescent="0.25">
      <c r="B1" s="158" t="s">
        <v>175</v>
      </c>
      <c r="C1" s="158"/>
      <c r="D1" s="158"/>
      <c r="E1" s="158"/>
      <c r="F1" s="158"/>
      <c r="G1" s="158"/>
      <c r="H1" s="158"/>
    </row>
    <row r="2" spans="1:20" ht="15" customHeight="1" x14ac:dyDescent="0.25">
      <c r="B2" s="158"/>
      <c r="C2" s="158"/>
      <c r="D2" s="158"/>
      <c r="E2" s="158"/>
      <c r="F2" s="158"/>
      <c r="G2" s="158"/>
      <c r="H2" s="158"/>
    </row>
    <row r="3" spans="1:20" ht="15" customHeight="1" x14ac:dyDescent="0.25">
      <c r="B3" s="158"/>
      <c r="C3" s="158"/>
      <c r="D3" s="158"/>
      <c r="E3" s="158"/>
      <c r="F3" s="158"/>
      <c r="G3" s="158"/>
      <c r="H3" s="158"/>
    </row>
    <row r="4" spans="1:20" ht="15" customHeight="1" x14ac:dyDescent="0.25">
      <c r="B4" s="158"/>
      <c r="C4" s="158"/>
      <c r="D4" s="158"/>
      <c r="E4" s="158"/>
      <c r="F4" s="158"/>
      <c r="G4" s="158"/>
      <c r="H4" s="158"/>
    </row>
    <row r="5" spans="1:20" ht="15" customHeight="1" x14ac:dyDescent="0.25">
      <c r="B5" s="158"/>
      <c r="C5" s="158"/>
      <c r="D5" s="158"/>
      <c r="E5" s="158"/>
      <c r="F5" s="158"/>
      <c r="G5" s="158"/>
      <c r="H5" s="158"/>
    </row>
    <row r="6" spans="1:20" s="52" customFormat="1" ht="5.25" customHeight="1" x14ac:dyDescent="0.25"/>
    <row r="7" spans="1:20" s="52" customFormat="1" ht="42" customHeight="1" x14ac:dyDescent="0.25">
      <c r="B7" s="159" t="s">
        <v>13</v>
      </c>
      <c r="C7" s="160"/>
      <c r="D7" s="160"/>
      <c r="E7" s="160"/>
      <c r="F7" s="160"/>
      <c r="G7" s="160"/>
      <c r="H7" s="160"/>
      <c r="J7" s="54"/>
      <c r="K7" s="54"/>
      <c r="L7" s="54"/>
      <c r="M7" s="54"/>
      <c r="N7" s="54"/>
      <c r="O7" s="54"/>
      <c r="P7" s="54"/>
      <c r="Q7" s="54"/>
      <c r="R7" s="54"/>
      <c r="S7" s="54"/>
      <c r="T7" s="54"/>
    </row>
    <row r="8" spans="1:20" s="52" customFormat="1" x14ac:dyDescent="0.25">
      <c r="B8" s="55"/>
      <c r="C8" s="55"/>
      <c r="D8" s="55"/>
      <c r="E8" s="55"/>
      <c r="F8" s="55"/>
      <c r="G8" s="55"/>
      <c r="H8" s="55"/>
      <c r="J8" s="54"/>
      <c r="K8" s="54"/>
      <c r="L8" s="54"/>
      <c r="M8" s="54"/>
      <c r="N8" s="54"/>
      <c r="O8" s="54"/>
      <c r="P8" s="54"/>
      <c r="Q8" s="54"/>
      <c r="R8" s="54"/>
      <c r="S8" s="54"/>
      <c r="T8" s="54"/>
    </row>
    <row r="9" spans="1:20" s="56" customFormat="1" ht="20.100000000000001" customHeight="1" x14ac:dyDescent="0.25">
      <c r="A9" s="121"/>
      <c r="B9" s="122" t="s">
        <v>140</v>
      </c>
      <c r="C9" s="122"/>
      <c r="D9" s="122"/>
      <c r="E9" s="167" t="s">
        <v>185</v>
      </c>
      <c r="F9" s="167"/>
      <c r="G9" s="167"/>
      <c r="H9" s="167"/>
      <c r="K9" s="61"/>
      <c r="L9" s="61"/>
      <c r="M9" s="61"/>
      <c r="N9" s="94"/>
      <c r="O9" s="94"/>
      <c r="P9" s="94"/>
      <c r="Q9" s="94"/>
      <c r="R9" s="94"/>
      <c r="S9" s="94"/>
    </row>
    <row r="10" spans="1:20" s="56" customFormat="1" ht="20.100000000000001" customHeight="1" x14ac:dyDescent="0.25">
      <c r="A10" s="121"/>
      <c r="B10" s="123" t="s">
        <v>141</v>
      </c>
      <c r="C10" s="124"/>
      <c r="D10" s="124"/>
      <c r="E10" s="162" t="s">
        <v>186</v>
      </c>
      <c r="F10" s="162"/>
      <c r="G10" s="162"/>
      <c r="H10" s="162"/>
      <c r="K10" s="61"/>
      <c r="L10" s="61"/>
      <c r="M10" s="61"/>
      <c r="N10" s="93"/>
      <c r="O10" s="93"/>
      <c r="P10" s="93"/>
      <c r="Q10" s="93"/>
      <c r="R10" s="93"/>
      <c r="S10" s="93"/>
    </row>
    <row r="11" spans="1:20" s="56" customFormat="1" ht="36.75" customHeight="1" x14ac:dyDescent="0.25">
      <c r="A11" s="121"/>
      <c r="B11" s="125" t="s">
        <v>142</v>
      </c>
      <c r="C11" s="125"/>
      <c r="D11" s="125"/>
      <c r="E11" s="166" t="s">
        <v>189</v>
      </c>
      <c r="F11" s="166"/>
      <c r="G11" s="166"/>
      <c r="H11" s="166"/>
      <c r="K11" s="61"/>
      <c r="L11" s="61"/>
      <c r="M11" s="61"/>
      <c r="N11" s="93"/>
      <c r="O11" s="93"/>
      <c r="P11" s="93"/>
      <c r="Q11" s="93"/>
      <c r="R11" s="93"/>
      <c r="S11" s="93"/>
    </row>
    <row r="12" spans="1:20" s="56" customFormat="1" ht="36.75" customHeight="1" x14ac:dyDescent="0.25">
      <c r="A12" s="121"/>
      <c r="B12" s="145" t="s">
        <v>166</v>
      </c>
      <c r="C12" s="145"/>
      <c r="D12" s="145"/>
      <c r="E12" s="156" t="s">
        <v>178</v>
      </c>
      <c r="F12" s="156"/>
      <c r="G12" s="156"/>
      <c r="H12" s="156"/>
      <c r="K12" s="61"/>
      <c r="L12" s="61"/>
      <c r="M12" s="61"/>
      <c r="N12" s="93"/>
      <c r="O12" s="93"/>
      <c r="P12" s="93"/>
      <c r="Q12" s="93"/>
      <c r="R12" s="93"/>
      <c r="S12" s="93"/>
    </row>
    <row r="13" spans="1:20" s="56" customFormat="1" ht="33.75" customHeight="1" x14ac:dyDescent="0.25">
      <c r="A13" s="121"/>
      <c r="B13" s="125" t="s">
        <v>167</v>
      </c>
      <c r="C13" s="125"/>
      <c r="D13" s="125"/>
      <c r="E13" s="165" t="s">
        <v>180</v>
      </c>
      <c r="F13" s="165"/>
      <c r="G13" s="165"/>
      <c r="H13" s="165"/>
      <c r="K13" s="61"/>
      <c r="L13" s="61"/>
      <c r="M13" s="61"/>
      <c r="N13" s="93"/>
      <c r="O13" s="93"/>
      <c r="P13" s="93"/>
      <c r="Q13" s="93"/>
      <c r="R13" s="93"/>
      <c r="S13" s="93"/>
    </row>
    <row r="14" spans="1:20" s="56" customFormat="1" ht="20.100000000000001" customHeight="1" x14ac:dyDescent="0.25">
      <c r="A14" s="121"/>
      <c r="B14" s="124" t="s">
        <v>168</v>
      </c>
      <c r="C14" s="124"/>
      <c r="D14" s="124"/>
      <c r="E14" s="164" t="s">
        <v>172</v>
      </c>
      <c r="F14" s="164"/>
      <c r="G14" s="164"/>
      <c r="H14" s="164"/>
      <c r="K14" s="61"/>
      <c r="L14" s="61"/>
      <c r="M14" s="61"/>
      <c r="N14" s="94"/>
      <c r="O14" s="94"/>
      <c r="P14" s="94"/>
      <c r="Q14" s="94"/>
      <c r="R14" s="94"/>
      <c r="S14" s="94"/>
    </row>
    <row r="15" spans="1:20" s="56" customFormat="1" ht="30.75" customHeight="1" x14ac:dyDescent="0.25">
      <c r="A15" s="121"/>
      <c r="B15" s="125" t="s">
        <v>169</v>
      </c>
      <c r="C15" s="125"/>
      <c r="D15" s="125"/>
      <c r="E15" s="165" t="s">
        <v>173</v>
      </c>
      <c r="F15" s="165"/>
      <c r="G15" s="165"/>
      <c r="H15" s="165"/>
      <c r="K15" s="61"/>
      <c r="L15" s="61"/>
      <c r="M15" s="61"/>
      <c r="N15" s="93"/>
      <c r="O15" s="93"/>
      <c r="P15" s="93"/>
      <c r="Q15" s="93"/>
      <c r="R15" s="93"/>
      <c r="S15" s="93"/>
    </row>
    <row r="16" spans="1:20" s="56" customFormat="1" ht="20.100000000000001" customHeight="1" x14ac:dyDescent="0.25">
      <c r="A16" s="121"/>
      <c r="B16" s="124" t="s">
        <v>181</v>
      </c>
      <c r="C16" s="124"/>
      <c r="D16" s="124"/>
      <c r="E16" s="164" t="s">
        <v>197</v>
      </c>
      <c r="F16" s="164"/>
      <c r="G16" s="164"/>
      <c r="H16" s="164"/>
      <c r="K16" s="61"/>
      <c r="L16" s="61"/>
      <c r="M16" s="61"/>
      <c r="N16" s="94"/>
      <c r="O16" s="94"/>
      <c r="P16" s="94"/>
      <c r="Q16" s="94"/>
      <c r="R16" s="94"/>
      <c r="S16" s="94"/>
    </row>
    <row r="17" spans="1:19" s="56" customFormat="1" ht="20.100000000000001" customHeight="1" x14ac:dyDescent="0.25">
      <c r="A17" s="121"/>
      <c r="B17" s="146" t="s">
        <v>170</v>
      </c>
      <c r="C17" s="146"/>
      <c r="D17" s="146"/>
      <c r="E17" s="157" t="s">
        <v>174</v>
      </c>
      <c r="F17" s="157"/>
      <c r="G17" s="157"/>
      <c r="H17" s="157"/>
      <c r="K17" s="61"/>
      <c r="L17" s="61"/>
      <c r="M17" s="61"/>
      <c r="N17" s="94"/>
      <c r="O17" s="94"/>
      <c r="P17" s="94"/>
      <c r="Q17" s="94"/>
      <c r="R17" s="94"/>
      <c r="S17" s="94"/>
    </row>
    <row r="18" spans="1:19" s="56" customFormat="1" ht="20.100000000000001" customHeight="1" x14ac:dyDescent="0.25">
      <c r="A18" s="121"/>
      <c r="B18" s="123" t="s">
        <v>182</v>
      </c>
      <c r="C18" s="124"/>
      <c r="D18" s="124"/>
      <c r="E18" s="162" t="s">
        <v>191</v>
      </c>
      <c r="F18" s="162"/>
      <c r="G18" s="162"/>
      <c r="H18" s="162"/>
      <c r="K18" s="61"/>
      <c r="L18" s="61"/>
      <c r="M18" s="61"/>
      <c r="N18" s="93"/>
      <c r="O18" s="93"/>
      <c r="P18" s="93"/>
      <c r="Q18" s="93"/>
      <c r="R18" s="93"/>
      <c r="S18" s="93"/>
    </row>
    <row r="19" spans="1:19" s="56" customFormat="1" ht="20.100000000000001" customHeight="1" x14ac:dyDescent="0.25">
      <c r="A19" s="121"/>
      <c r="B19" s="125" t="s">
        <v>183</v>
      </c>
      <c r="C19" s="125"/>
      <c r="D19" s="125"/>
      <c r="E19" s="163" t="s">
        <v>193</v>
      </c>
      <c r="F19" s="163"/>
      <c r="G19" s="163"/>
      <c r="H19" s="163"/>
      <c r="K19" s="61"/>
      <c r="L19" s="61"/>
      <c r="M19" s="61"/>
      <c r="N19" s="94"/>
      <c r="O19" s="94"/>
      <c r="P19" s="94"/>
      <c r="Q19" s="94"/>
      <c r="R19" s="94"/>
      <c r="S19" s="94"/>
    </row>
    <row r="20" spans="1:19" s="56" customFormat="1" ht="33" customHeight="1" x14ac:dyDescent="0.25">
      <c r="A20" s="121"/>
      <c r="B20" s="123" t="s">
        <v>171</v>
      </c>
      <c r="C20" s="124"/>
      <c r="D20" s="124"/>
      <c r="E20" s="162" t="s">
        <v>176</v>
      </c>
      <c r="F20" s="162"/>
      <c r="G20" s="162"/>
      <c r="H20" s="162"/>
      <c r="K20" s="61"/>
      <c r="L20" s="61"/>
      <c r="M20" s="61"/>
      <c r="N20" s="93"/>
      <c r="O20" s="93"/>
      <c r="P20" s="93"/>
      <c r="Q20" s="93"/>
      <c r="R20" s="93"/>
      <c r="S20" s="93"/>
    </row>
    <row r="21" spans="1:19" s="56" customFormat="1" ht="38.25" customHeight="1" x14ac:dyDescent="0.25">
      <c r="A21" s="121"/>
      <c r="B21" s="57" t="s">
        <v>184</v>
      </c>
      <c r="C21" s="126"/>
      <c r="D21" s="126"/>
      <c r="E21" s="161" t="s">
        <v>195</v>
      </c>
      <c r="F21" s="161"/>
      <c r="G21" s="161"/>
      <c r="H21" s="161"/>
      <c r="K21" s="61"/>
      <c r="L21" s="61"/>
      <c r="M21" s="61"/>
      <c r="N21" s="93"/>
      <c r="O21" s="93"/>
      <c r="P21" s="93"/>
      <c r="Q21" s="93"/>
      <c r="R21" s="93"/>
      <c r="S21" s="93"/>
    </row>
    <row r="22" spans="1:19" s="56" customFormat="1" ht="20.100000000000001" customHeight="1" x14ac:dyDescent="0.25">
      <c r="B22" s="54"/>
      <c r="C22" s="54"/>
      <c r="D22" s="54"/>
      <c r="E22" s="54"/>
      <c r="G22" s="54"/>
      <c r="H22" s="54"/>
    </row>
    <row r="23" spans="1:19" ht="20.100000000000001" customHeight="1" x14ac:dyDescent="0.25">
      <c r="B23" s="54"/>
    </row>
    <row r="24" spans="1:19" ht="20.100000000000001" customHeight="1" x14ac:dyDescent="0.25">
      <c r="B24" s="54"/>
    </row>
    <row r="25" spans="1:19" ht="20.100000000000001" customHeight="1" x14ac:dyDescent="0.25">
      <c r="B25" s="54"/>
    </row>
    <row r="26" spans="1:19" ht="20.100000000000001" customHeight="1" x14ac:dyDescent="0.25">
      <c r="B26" s="54"/>
    </row>
    <row r="27" spans="1:19" ht="20.100000000000001" customHeight="1" x14ac:dyDescent="0.25">
      <c r="B27" s="54"/>
    </row>
    <row r="28" spans="1:19" ht="20.100000000000001" customHeight="1" x14ac:dyDescent="0.25">
      <c r="B28" s="54"/>
    </row>
    <row r="29" spans="1:19" ht="20.100000000000001" customHeight="1" x14ac:dyDescent="0.25">
      <c r="B29" s="54"/>
    </row>
    <row r="30" spans="1:19" ht="14.45" customHeight="1" x14ac:dyDescent="0.25">
      <c r="B30" s="54"/>
    </row>
    <row r="31" spans="1:19" ht="14.45" customHeight="1" x14ac:dyDescent="0.25">
      <c r="B31" s="54"/>
    </row>
    <row r="32" spans="1:19" x14ac:dyDescent="0.25">
      <c r="B32" s="54"/>
    </row>
    <row r="33" spans="2:2" ht="14.45" customHeight="1" x14ac:dyDescent="0.25">
      <c r="B33" s="54"/>
    </row>
    <row r="34" spans="2:2" x14ac:dyDescent="0.25">
      <c r="B34" s="54"/>
    </row>
    <row r="35" spans="2:2" x14ac:dyDescent="0.25">
      <c r="B35" s="54"/>
    </row>
    <row r="36" spans="2:2" ht="14.45" customHeight="1" x14ac:dyDescent="0.25">
      <c r="B36" s="54"/>
    </row>
    <row r="38" spans="2:2" ht="14.45" customHeight="1" x14ac:dyDescent="0.25"/>
    <row r="39" spans="2:2" ht="14.45" customHeight="1" x14ac:dyDescent="0.25"/>
  </sheetData>
  <mergeCells count="15">
    <mergeCell ref="E12:H12"/>
    <mergeCell ref="E17:H17"/>
    <mergeCell ref="B1:H5"/>
    <mergeCell ref="B7:H7"/>
    <mergeCell ref="E21:H21"/>
    <mergeCell ref="E20:H20"/>
    <mergeCell ref="E19:H19"/>
    <mergeCell ref="E18:H18"/>
    <mergeCell ref="E16:H16"/>
    <mergeCell ref="E15:H15"/>
    <mergeCell ref="E14:H14"/>
    <mergeCell ref="E13:H13"/>
    <mergeCell ref="E11:H11"/>
    <mergeCell ref="E10:H10"/>
    <mergeCell ref="E9:H9"/>
  </mergeCells>
  <hyperlinks>
    <hyperlink ref="B9" location="'قيم أصول الصناديق العامة'!A1" display="جدول رقم (28):   قيم أصول الصناديق العامة مصنفة حسب نوع الاستثمار " xr:uid="{2CCEA610-3202-468A-A01F-ED737CAFC72C}"/>
    <hyperlink ref="B10" location="'عدد الصناديق العامة'!A1" display="جدول رقم (29):   عدد الصناديق العامة مصنفة حسب نوع الاستثمار" xr:uid="{033B02B6-F5DA-43AA-B03F-14D325BD603D}"/>
    <hyperlink ref="E10:H10" location="'عدد الصناديق العامة'!A1" display="Table (29): Number of Public Funds Classified by Type of Investment" xr:uid="{82FA8640-28E0-49B1-ADDF-8338EE735F51}"/>
    <hyperlink ref="E11:H11" location="' مشتركين الصناديق العامة'!A1" display="Table (30): Number of Subscribers in Public Funds Classified by Type of Investment" xr:uid="{B9BBC573-9BF7-494B-BB10-8CA430DD4E18}"/>
    <hyperlink ref="B11" location="' مشتركين الصناديق العامة'!A1" display="جدول رقم (30):   عدد المشتركين في الصناديق العامة مصنفة حسب نوع الاستثمار " xr:uid="{C415C9BA-88D5-49C4-9E58-6CB22C1497EC}"/>
    <hyperlink ref="B13" location="'قيم أصول الصناديق العامةجغرافيا'!A1" display="جدول رقم (31):   قيم أصول الصناديق العامة المستثمرة في الأسهم مصنفة جغرافياً" xr:uid="{8AAA14FB-D01D-4544-AB71-FCC734AA1213}"/>
    <hyperlink ref="E13:H13" location="'قيم أصول الصناديق العامةجغرافيا'!A1" display="Table (31): Values of Equity Public Funds Assets Classified Geographically" xr:uid="{04D81A97-0514-4AAB-8B73-E39AD5C678B0}"/>
    <hyperlink ref="B14" location="'عدد الصناديق العامة جغرافيا'!A1" display="جدول رقم (32):   عدد الصناديق العامة المستثمرة في الأسهم مصنفة جغرافياً" xr:uid="{685C3EDE-EEE0-4AEF-B390-F7A75B558484}"/>
    <hyperlink ref="E14:H14" location="'عدد الصناديق العامة جغرافيا'!A1" display="Table (32): Number of Equity Public Funds Classified Geographically" xr:uid="{1CAF85E0-094E-4832-A3A2-CCB7796F9EDA}"/>
    <hyperlink ref="B15" location="' مشتركين الصناديق العامةجغرافيا'!A1" display="جدول رقم (33):   عدد المشتركين في الصناديق العامة المستثمرة في الأسهم مصنفة جغرافياً" xr:uid="{EB38637C-B526-4AA0-AAB5-AE0CD235169E}"/>
    <hyperlink ref="E15:H15" location="' مشتركين الصناديق العامةجغرافيا'!A1" display="Table (33): Number of Subscribers in Equity Public Funds Classified Geographically" xr:uid="{0170C32F-25EB-4EDA-89F0-9F3822BA2FED}"/>
    <hyperlink ref="E16:H16" location="'قيم أصول الصناديق الخاصة'!A1" display="Table (34): Values of Private Funds Assets Classified by Type of Investment" xr:uid="{EEE89AC3-FCA3-4D98-8D8B-6150F768E330}"/>
    <hyperlink ref="B16" location="'قيم أصول الصناديق الخاصة'!A1" display="جدول رقم (34):   قيم أصول الصناديق الخاصة مصنفة حسب نوع الاستثمار" xr:uid="{BE20B96F-3D7B-411A-90BE-8C4E51854964}"/>
    <hyperlink ref="B18" location="'عدد الصناديق الخاصة'!A1" display="جدول رقم (35):   عدد الصناديق الخاصة مصنفة حسب نوع الاستثمار" xr:uid="{9980F00D-38CC-422B-AADE-66E4F67B7693}"/>
    <hyperlink ref="E18:H18" location="'عدد الصناديق الخاصة'!A1" display="Table (35): Number of Private Funds Classified by Type of Investment" xr:uid="{C719AF9C-1B97-4170-9EA5-C315D969E3CF}"/>
    <hyperlink ref="E19:H19" location="'مشتركين الصناديق الخاصة'!A1" display="Table (36): Number of Subscribers in Private Funds classified by Type of Investment" xr:uid="{7D8A3254-B16A-40AC-BB0D-24D254C9E38F}"/>
    <hyperlink ref="B19" location="'مشتركين الصناديق الخاصة'!A1" display="جدول رقم (36):   عدد المشتركين في الصناديق الخاصة مصنفة حسب نوع الاستثمار" xr:uid="{856D908B-7E0C-4DDE-9861-A3F485BE0F30}"/>
    <hyperlink ref="B20" location="'قيم الأصول محلية واجنبية - عامة'!A1" display="جدول رقم (37):   قيم الأصول المحلية والأجنبية للصناديق العامة" xr:uid="{96EFD5FA-129F-4243-AE4B-6D9EF6987A45}"/>
    <hyperlink ref="E20:H20" location="'قيم الأصول محلية واجنبية - عامة'!A1" display="Table (37): Values of Public Fund Investments in Domestic and Foreign Assets" xr:uid="{659394C3-CC55-4F4A-9805-951F3A4848F8}"/>
    <hyperlink ref="E21:H21" location="'صافي اشتراكات صناديق الاستثمار'!A1" display="Table (38): Net Subscriptions of Investment Funds Classified by Type of Investments" xr:uid="{238E42DB-7737-4DD6-8EF4-0955063E2C75}"/>
    <hyperlink ref="B21" location="'صافي اشتراكات صناديق الاستثمار'!A1" display="جدول رقم (38):   صافي الاشتراكات في صناديق الاستثمار مصنفة بحسب الفئة  الاستثمارية " xr:uid="{E462A1EE-0C0D-46D6-827B-CB8E1313C23C}"/>
    <hyperlink ref="E12:H12" location="' مشتركين الصناديق العامة'!A1" display="Table (30): Number of Subscribers in Public Funds Classified by Type of Investment" xr:uid="{7682634D-9F56-4EC8-BD4B-3B229434297A}"/>
    <hyperlink ref="E17:H17" location="'قيم أصول الصناديق الخاصة'!A1" display="Table (34): Values of Private Funds Assets Classified by Type of Investment" xr:uid="{0D079BB6-153D-47CD-8EB1-64E3F0313F8F}"/>
    <hyperlink ref="B12:H12" location="'قيم أصول الصناديق -النوع'!A1" display="جدول رقم (38): قيم أصول الصناديق العامة حسب نوع الاستثمار" xr:uid="{965D79C2-525F-4A27-878A-25D27A2F32C9}"/>
    <hyperlink ref="B17:H17" location="' صناديق الاستثمار العامة'!A1" display="جدول رقم (43): صناديق الاستثمار العامة (مفتوح/مغلق)" xr:uid="{9A81B79F-D6E8-4751-BB10-D158170DB684}"/>
    <hyperlink ref="D28:G28" location="'عدد الصناديق العامة'!A1" display="Table (29): Number of Public Funds Classified by Type of Investment" xr:uid="{D7A5147A-36A8-44D1-86C8-ED5F737562FB}"/>
    <hyperlink ref="D29:G29" location="' مشتركين الصناديق العامة'!A1" display="Table (30): Number of Subscribers in Public Funds Classified by Type of Investment" xr:uid="{3FA00451-AB55-46BB-9391-34ED385B19A7}"/>
    <hyperlink ref="D31:G31" location="'قيم أصول الصناديق العامةجغرافيا'!A1" display="Table (31): Values of Equity Public Funds Assets Classified Geographically" xr:uid="{6E7B7BD8-8C6B-4BEB-82DD-537D4021E27D}"/>
    <hyperlink ref="D32:G32" location="'عدد الصناديق العامة جغرافيا'!A1" display="Table (32): Number of Equity Public Funds Classified Geographically" xr:uid="{6940B064-633E-4B1C-B8AD-F581D57BD7E2}"/>
    <hyperlink ref="D33:G33" location="' مشتركين الصناديق العامةجغرافيا'!A1" display="Table (33): Number of Subscribers in Equity Public Funds Classified Geographically" xr:uid="{ED7DA8D6-7BC9-4877-8AC7-777AA72CCC00}"/>
    <hyperlink ref="D34:G34" location="'قيم أصول الصناديق الخاصة'!A1" display="Table (34): Values of Private Funds Assets Classified by Type of Investment" xr:uid="{DCDD3C75-7AB7-439D-999B-1E974F140FD9}"/>
    <hyperlink ref="D36:G36" location="'عدد الصناديق الخاصة'!A1" display="Table (35): Number of Private Funds Classified by Type of Investment" xr:uid="{A76A83C5-693F-4CAD-8220-E1C3D5394155}"/>
    <hyperlink ref="D37:G37" location="'مشتركين الصناديق الخاصة'!A1" display="Table (36): Number of Subscribers in Private Funds classified by Type of Investment" xr:uid="{EC666AF0-9C77-49E4-806B-28A92F65C4B1}"/>
    <hyperlink ref="D38:G38" location="'قيم الأصول محلية واجنبية - عامة'!A1" display="Table (37): Values of Public Fund Investments in Domestic and Foreign Assets" xr:uid="{A99328EF-8F96-467E-BE67-57FE56ECE2B6}"/>
    <hyperlink ref="D39:G39" location="'صافي اشتراكات صناديق الاستثمار'!A1" display="Table (38): Net Subscriptions of Investment Funds Classified by Type of Investments" xr:uid="{56953B59-63C2-4AA5-8283-C4BA8CE2D887}"/>
    <hyperlink ref="D30:G30" location="'قيم أصول الصناديق -النوع'!A1" display="جدول رقم (38): قيم أصول الصناديق العامة حسب نوع الاستثمار" xr:uid="{B8128A48-D0DC-43B5-9DC5-3ADF439AF1F7}"/>
    <hyperlink ref="D35:G35" location="' صناديق الاستثمار العامة'!A1" display="جدول رقم (43): صناديق الاستثمار العامة (مفتوح/مغلق)" xr:uid="{09B652C3-5B2B-4048-8F41-76F31B7FBD90}"/>
    <hyperlink ref="E28:H28" location="'عدد الصناديق العامة'!A1" display="Table (29): Number of Public Funds Classified by Type of Investment" xr:uid="{CB36D32A-71D9-427B-99B5-22D34D8DA334}"/>
    <hyperlink ref="E29:H29" location="' مشتركين الصناديق العامة'!A1" display="Table (30): Number of Subscribers in Public Funds Classified by Type of Investment" xr:uid="{CBA7EF03-6469-4F0C-A257-262355DCF646}"/>
    <hyperlink ref="E31:H31" location="'قيم أصول الصناديق العامةجغرافيا'!A1" display="Table (31): Values of Equity Public Funds Assets Classified Geographically" xr:uid="{72718D09-60EE-442D-AAF1-32BA90E50EAC}"/>
    <hyperlink ref="E32:H32" location="'عدد الصناديق العامة جغرافيا'!A1" display="Table (32): Number of Equity Public Funds Classified Geographically" xr:uid="{F7BEEBE0-827D-49D4-8E1E-54977B5F9D27}"/>
    <hyperlink ref="E33:H33" location="' مشتركين الصناديق العامةجغرافيا'!A1" display="Table (33): Number of Subscribers in Equity Public Funds Classified Geographically" xr:uid="{0611EB37-AEF2-49F9-927A-620F057552A4}"/>
    <hyperlink ref="E34:H34" location="'قيم أصول الصناديق الخاصة'!A1" display="Table (34): Values of Private Funds Assets Classified by Type of Investment" xr:uid="{AC4C8FAC-EA85-479F-BDA3-4E95EAD982BB}"/>
    <hyperlink ref="E36:H36" location="'عدد الصناديق الخاصة'!A1" display="Table (35): Number of Private Funds Classified by Type of Investment" xr:uid="{0ACC44CC-F1D2-44A5-B8E5-51485AD47ACC}"/>
    <hyperlink ref="E37:H37" location="'مشتركين الصناديق الخاصة'!A1" display="Table (36): Number of Subscribers in Private Funds classified by Type of Investment" xr:uid="{4FEE226B-F84C-4184-BC6D-E93088505851}"/>
    <hyperlink ref="E38:H38" location="'قيم الأصول محلية واجنبية - عامة'!A1" display="Table (37): Values of Public Fund Investments in Domestic and Foreign Assets" xr:uid="{C4DDB6C3-C067-405D-AF57-D174FC00629E}"/>
    <hyperlink ref="E39:H39" location="'صافي اشتراكات صناديق الاستثمار'!A1" display="Table (38): Net Subscriptions of Investment Funds Classified by Type of Investments" xr:uid="{3B5DF5DB-05AF-464A-9AB8-0A67DA95303C}"/>
    <hyperlink ref="E30:H30" location="'قيم أصول الصناديق -النوع'!A1" display="جدول رقم (38): قيم أصول الصناديق العامة حسب نوع الاستثمار" xr:uid="{813FE4B4-4B89-41D9-B2F1-BA4EB1ED8D3A}"/>
    <hyperlink ref="E35:H35" location="' صناديق الاستثمار العامة'!A1" display="جدول رقم (43): صناديق الاستثمار العامة (مفتوح/مغلق)" xr:uid="{8D1981F4-89A3-4908-B888-415677E9EE0F}"/>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2704-0FCC-4F14-91C2-630C61AE88B0}">
  <sheetPr>
    <pageSetUpPr autoPageBreaks="0"/>
  </sheetPr>
  <dimension ref="A1:G17"/>
  <sheetViews>
    <sheetView showGridLines="0" rightToLeft="1" tabSelected="1" topLeftCell="A7" zoomScale="134" zoomScaleNormal="110" workbookViewId="0">
      <selection activeCell="E16" sqref="E16"/>
    </sheetView>
  </sheetViews>
  <sheetFormatPr defaultColWidth="9.140625" defaultRowHeight="15" x14ac:dyDescent="0.25"/>
  <cols>
    <col min="1" max="1" width="22.85546875" style="100" customWidth="1"/>
    <col min="2" max="7" width="14.85546875" style="100" customWidth="1"/>
    <col min="8" max="8" width="11" style="100" bestFit="1" customWidth="1"/>
    <col min="9" max="9" width="11.85546875" style="100" bestFit="1" customWidth="1"/>
    <col min="10" max="10" width="9.140625" style="100"/>
    <col min="11" max="11" width="9.85546875" style="100" bestFit="1" customWidth="1"/>
    <col min="12" max="16384" width="9.140625" style="100"/>
  </cols>
  <sheetData>
    <row r="1" spans="1:7" ht="16.5" x14ac:dyDescent="0.25">
      <c r="B1" s="12"/>
      <c r="C1" s="12"/>
      <c r="D1" s="12"/>
    </row>
    <row r="2" spans="1:7" ht="18" x14ac:dyDescent="0.25">
      <c r="A2" s="13"/>
      <c r="B2" s="13"/>
      <c r="C2" s="13"/>
      <c r="D2" s="13"/>
      <c r="E2" s="13"/>
      <c r="F2" s="13"/>
    </row>
    <row r="3" spans="1:7" ht="18" x14ac:dyDescent="0.25">
      <c r="A3" s="13"/>
      <c r="B3" s="13"/>
      <c r="C3" s="13"/>
      <c r="D3" s="13"/>
      <c r="E3" s="16"/>
      <c r="F3" s="16"/>
    </row>
    <row r="4" spans="1:7" ht="18" x14ac:dyDescent="0.25">
      <c r="B4" s="13"/>
      <c r="C4" s="13"/>
      <c r="D4" s="13"/>
    </row>
    <row r="5" spans="1:7" ht="57.75" customHeight="1" x14ac:dyDescent="0.25">
      <c r="A5" s="48"/>
      <c r="B5" s="169" t="s">
        <v>159</v>
      </c>
      <c r="C5" s="169"/>
      <c r="D5" s="169"/>
      <c r="E5" s="169"/>
      <c r="F5" s="169"/>
      <c r="G5" s="30"/>
    </row>
    <row r="6" spans="1:7" ht="25.5" x14ac:dyDescent="0.25">
      <c r="G6" s="59" t="s">
        <v>37</v>
      </c>
    </row>
    <row r="7" spans="1:7" ht="75.75" thickBot="1" x14ac:dyDescent="0.3">
      <c r="A7" s="99" t="s">
        <v>70</v>
      </c>
      <c r="B7" s="99" t="s">
        <v>160</v>
      </c>
      <c r="C7" s="99" t="s">
        <v>161</v>
      </c>
      <c r="D7" s="99" t="s">
        <v>162</v>
      </c>
      <c r="E7" s="99" t="s">
        <v>163</v>
      </c>
      <c r="F7" s="99" t="s">
        <v>164</v>
      </c>
      <c r="G7" s="99" t="s">
        <v>165</v>
      </c>
    </row>
    <row r="8" spans="1:7" ht="27" thickTop="1" thickBot="1" x14ac:dyDescent="0.3">
      <c r="A8" s="58" t="s">
        <v>127</v>
      </c>
      <c r="B8" s="111">
        <v>272</v>
      </c>
      <c r="C8" s="111">
        <v>107774.74</v>
      </c>
      <c r="D8" s="111">
        <v>26</v>
      </c>
      <c r="E8" s="111">
        <v>28885.040000000001</v>
      </c>
      <c r="F8" s="141">
        <f t="shared" ref="F8:F13" si="0">B8+D8</f>
        <v>298</v>
      </c>
      <c r="G8" s="105">
        <f t="shared" ref="G8:G13" si="1">C8+E8</f>
        <v>136659.78</v>
      </c>
    </row>
    <row r="9" spans="1:7" ht="27" thickTop="1" thickBot="1" x14ac:dyDescent="0.3">
      <c r="A9" s="58" t="s">
        <v>130</v>
      </c>
      <c r="B9" s="111">
        <v>278</v>
      </c>
      <c r="C9" s="111">
        <v>116169.60000000001</v>
      </c>
      <c r="D9" s="111">
        <v>27</v>
      </c>
      <c r="E9" s="111">
        <v>28797.67</v>
      </c>
      <c r="F9" s="141">
        <f t="shared" si="0"/>
        <v>305</v>
      </c>
      <c r="G9" s="105">
        <f t="shared" si="1"/>
        <v>144967.27000000002</v>
      </c>
    </row>
    <row r="10" spans="1:7" ht="27" thickTop="1" thickBot="1" x14ac:dyDescent="0.3">
      <c r="A10" s="58" t="s">
        <v>132</v>
      </c>
      <c r="B10" s="111">
        <v>284</v>
      </c>
      <c r="C10" s="111">
        <v>128704.85</v>
      </c>
      <c r="D10" s="111">
        <v>26</v>
      </c>
      <c r="E10" s="111">
        <v>31381.98</v>
      </c>
      <c r="F10" s="141">
        <f t="shared" si="0"/>
        <v>310</v>
      </c>
      <c r="G10" s="105">
        <f t="shared" si="1"/>
        <v>160086.83000000002</v>
      </c>
    </row>
    <row r="11" spans="1:7" ht="27" thickTop="1" thickBot="1" x14ac:dyDescent="0.3">
      <c r="A11" s="58" t="s">
        <v>133</v>
      </c>
      <c r="B11" s="111">
        <v>298</v>
      </c>
      <c r="C11" s="111">
        <v>143038.15</v>
      </c>
      <c r="D11" s="111">
        <v>27</v>
      </c>
      <c r="E11" s="111">
        <v>31411.7</v>
      </c>
      <c r="F11" s="141">
        <f t="shared" si="0"/>
        <v>325</v>
      </c>
      <c r="G11" s="105">
        <f t="shared" si="1"/>
        <v>174449.85</v>
      </c>
    </row>
    <row r="12" spans="1:7" ht="27" thickTop="1" thickBot="1" x14ac:dyDescent="0.3">
      <c r="A12" s="58" t="s">
        <v>137</v>
      </c>
      <c r="B12" s="80">
        <v>295</v>
      </c>
      <c r="C12" s="80">
        <v>161772.53</v>
      </c>
      <c r="D12" s="80">
        <v>27</v>
      </c>
      <c r="E12" s="80">
        <v>31227.58</v>
      </c>
      <c r="F12" s="141">
        <f t="shared" si="0"/>
        <v>322</v>
      </c>
      <c r="G12" s="105">
        <f t="shared" si="1"/>
        <v>193000.11</v>
      </c>
    </row>
    <row r="13" spans="1:7" ht="27" thickTop="1" thickBot="1" x14ac:dyDescent="0.3">
      <c r="A13" s="58" t="s">
        <v>138</v>
      </c>
      <c r="B13" s="80">
        <v>301</v>
      </c>
      <c r="C13" s="80">
        <v>175719.18</v>
      </c>
      <c r="D13" s="80">
        <v>27</v>
      </c>
      <c r="E13" s="80">
        <v>30520.05</v>
      </c>
      <c r="F13" s="141">
        <f t="shared" si="0"/>
        <v>328</v>
      </c>
      <c r="G13" s="105">
        <f t="shared" si="1"/>
        <v>206239.22999999998</v>
      </c>
    </row>
    <row r="14" spans="1:7" ht="26.25" thickTop="1" x14ac:dyDescent="0.25">
      <c r="A14" s="58" t="s">
        <v>199</v>
      </c>
      <c r="B14" s="111">
        <v>320</v>
      </c>
      <c r="C14" s="111">
        <v>185054.91</v>
      </c>
      <c r="D14" s="111">
        <v>26</v>
      </c>
      <c r="E14" s="111">
        <v>32893.56</v>
      </c>
      <c r="F14" s="141">
        <f t="shared" ref="F14" si="2">B14+D14</f>
        <v>346</v>
      </c>
      <c r="G14" s="105">
        <f t="shared" ref="G14" si="3">C14+E14</f>
        <v>217948.47</v>
      </c>
    </row>
    <row r="15" spans="1:7" x14ac:dyDescent="0.25">
      <c r="G15" s="110"/>
    </row>
    <row r="16" spans="1:7" x14ac:dyDescent="0.25">
      <c r="A16" s="130"/>
    </row>
    <row r="17" spans="1:1" x14ac:dyDescent="0.25">
      <c r="A17" s="36"/>
    </row>
  </sheetData>
  <mergeCells count="1">
    <mergeCell ref="B5:F5"/>
  </mergeCells>
  <hyperlinks>
    <hyperlink ref="B4:D4" location="Main!G8" display="العودة للصفحة الرئيسية" xr:uid="{2F1B86E8-AF9E-431A-B007-2D9570C5D4E7}"/>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autoPageBreaks="0"/>
  </sheetPr>
  <dimension ref="A1:U56"/>
  <sheetViews>
    <sheetView showGridLines="0" rightToLeft="1" zoomScale="68" zoomScaleNormal="68" workbookViewId="0">
      <pane ySplit="7" topLeftCell="A42" activePane="bottomLeft" state="frozen"/>
      <selection pane="bottomLeft" activeCell="A53" sqref="A53"/>
    </sheetView>
  </sheetViews>
  <sheetFormatPr defaultColWidth="9.140625" defaultRowHeight="15" x14ac:dyDescent="0.25"/>
  <cols>
    <col min="1" max="1" width="23.140625" style="100" customWidth="1"/>
    <col min="2" max="14" width="14.5703125" style="100" customWidth="1"/>
    <col min="15" max="16384" width="9.140625" style="100"/>
  </cols>
  <sheetData>
    <row r="1" spans="1:14" ht="16.5" x14ac:dyDescent="0.25">
      <c r="B1" s="12"/>
      <c r="C1" s="12"/>
      <c r="D1" s="12"/>
    </row>
    <row r="2" spans="1:14" ht="18" x14ac:dyDescent="0.25">
      <c r="A2" s="13"/>
      <c r="B2" s="13"/>
      <c r="C2" s="13"/>
      <c r="D2" s="13"/>
      <c r="E2" s="13"/>
      <c r="F2" s="16"/>
      <c r="G2" s="16"/>
      <c r="H2" s="12"/>
      <c r="I2" s="12"/>
      <c r="J2" s="12"/>
      <c r="K2" s="12"/>
      <c r="L2" s="12"/>
      <c r="M2" s="12"/>
    </row>
    <row r="3" spans="1:14" ht="18" x14ac:dyDescent="0.25">
      <c r="A3" s="13"/>
      <c r="B3" s="13"/>
      <c r="C3" s="13"/>
      <c r="D3" s="13"/>
      <c r="E3" s="16"/>
      <c r="F3" s="16"/>
      <c r="G3" s="16"/>
      <c r="H3" s="12"/>
      <c r="I3" s="12"/>
      <c r="J3" s="12"/>
      <c r="K3" s="12"/>
      <c r="L3" s="12"/>
      <c r="M3" s="12"/>
    </row>
    <row r="4" spans="1:14" ht="47.25" customHeight="1" x14ac:dyDescent="0.25">
      <c r="B4" s="13"/>
      <c r="C4" s="13"/>
      <c r="D4" s="13"/>
    </row>
    <row r="5" spans="1:14" ht="46.5" customHeight="1" x14ac:dyDescent="0.25">
      <c r="A5" s="48"/>
      <c r="B5" s="169" t="s">
        <v>192</v>
      </c>
      <c r="C5" s="169"/>
      <c r="D5" s="169"/>
      <c r="E5" s="169"/>
      <c r="F5" s="169"/>
      <c r="G5" s="169"/>
      <c r="H5" s="169"/>
      <c r="I5" s="169"/>
      <c r="J5" s="48"/>
      <c r="K5" s="48"/>
      <c r="L5" s="48"/>
      <c r="M5" s="48"/>
      <c r="N5" s="25"/>
    </row>
    <row r="6" spans="1:14" ht="15.75" x14ac:dyDescent="0.25">
      <c r="A6" s="30"/>
      <c r="B6" s="30"/>
      <c r="C6" s="30"/>
      <c r="D6" s="30"/>
      <c r="E6" s="30"/>
      <c r="F6" s="30"/>
      <c r="G6" s="30"/>
      <c r="H6" s="30"/>
      <c r="I6" s="30"/>
      <c r="J6" s="30"/>
      <c r="K6" s="30"/>
      <c r="L6" s="30"/>
      <c r="M6" s="30"/>
      <c r="N6" s="30"/>
    </row>
    <row r="7" spans="1:14" ht="75.75" thickBot="1" x14ac:dyDescent="0.3">
      <c r="A7" s="99" t="s">
        <v>70</v>
      </c>
      <c r="B7" s="99" t="s">
        <v>72</v>
      </c>
      <c r="C7" s="99" t="s">
        <v>73</v>
      </c>
      <c r="D7" s="99" t="s">
        <v>74</v>
      </c>
      <c r="E7" s="99" t="s">
        <v>75</v>
      </c>
      <c r="F7" s="99" t="s">
        <v>92</v>
      </c>
      <c r="G7" s="99" t="s">
        <v>99</v>
      </c>
      <c r="H7" s="99" t="s">
        <v>94</v>
      </c>
      <c r="I7" s="99" t="s">
        <v>95</v>
      </c>
      <c r="J7" s="99" t="s">
        <v>96</v>
      </c>
      <c r="K7" s="99" t="s">
        <v>97</v>
      </c>
      <c r="L7" s="99" t="s">
        <v>100</v>
      </c>
      <c r="M7" s="99" t="s">
        <v>84</v>
      </c>
      <c r="N7" s="99" t="s">
        <v>69</v>
      </c>
    </row>
    <row r="8" spans="1:14" ht="36.75" customHeight="1" thickTop="1" thickBot="1" x14ac:dyDescent="0.3">
      <c r="A8" s="67" t="s">
        <v>14</v>
      </c>
      <c r="B8" s="71">
        <v>83</v>
      </c>
      <c r="C8" s="71">
        <v>19</v>
      </c>
      <c r="D8" s="71">
        <v>7</v>
      </c>
      <c r="E8" s="71">
        <v>68</v>
      </c>
      <c r="F8" s="71">
        <v>15</v>
      </c>
      <c r="G8" s="71">
        <v>9</v>
      </c>
      <c r="H8" s="71" t="s">
        <v>9</v>
      </c>
      <c r="I8" s="71" t="s">
        <v>9</v>
      </c>
      <c r="J8" s="72" t="s">
        <v>9</v>
      </c>
      <c r="K8" s="72" t="s">
        <v>9</v>
      </c>
      <c r="L8" s="72" t="s">
        <v>9</v>
      </c>
      <c r="M8" s="71">
        <v>2</v>
      </c>
      <c r="N8" s="73">
        <f t="shared" ref="N8:N40" si="0">SUM(B8:M8)</f>
        <v>203</v>
      </c>
    </row>
    <row r="9" spans="1:14" ht="27" thickTop="1" thickBot="1" x14ac:dyDescent="0.3">
      <c r="A9" s="67" t="s">
        <v>15</v>
      </c>
      <c r="B9" s="71">
        <v>86</v>
      </c>
      <c r="C9" s="71">
        <v>22</v>
      </c>
      <c r="D9" s="71">
        <v>6</v>
      </c>
      <c r="E9" s="71">
        <v>72</v>
      </c>
      <c r="F9" s="71">
        <v>17</v>
      </c>
      <c r="G9" s="71">
        <v>17</v>
      </c>
      <c r="H9" s="71" t="s">
        <v>9</v>
      </c>
      <c r="I9" s="71" t="s">
        <v>9</v>
      </c>
      <c r="J9" s="72" t="s">
        <v>9</v>
      </c>
      <c r="K9" s="72" t="s">
        <v>9</v>
      </c>
      <c r="L9" s="72" t="s">
        <v>9</v>
      </c>
      <c r="M9" s="71">
        <v>2</v>
      </c>
      <c r="N9" s="73">
        <f t="shared" si="0"/>
        <v>222</v>
      </c>
    </row>
    <row r="10" spans="1:14" ht="27" thickTop="1" thickBot="1" x14ac:dyDescent="0.3">
      <c r="A10" s="67" t="s">
        <v>16</v>
      </c>
      <c r="B10" s="71">
        <v>103</v>
      </c>
      <c r="C10" s="71">
        <v>18</v>
      </c>
      <c r="D10" s="71">
        <v>5</v>
      </c>
      <c r="E10" s="71">
        <v>77</v>
      </c>
      <c r="F10" s="71">
        <v>16</v>
      </c>
      <c r="G10" s="71">
        <v>16</v>
      </c>
      <c r="H10" s="71" t="s">
        <v>9</v>
      </c>
      <c r="I10" s="71" t="s">
        <v>9</v>
      </c>
      <c r="J10" s="72" t="s">
        <v>9</v>
      </c>
      <c r="K10" s="72" t="s">
        <v>9</v>
      </c>
      <c r="L10" s="72" t="s">
        <v>9</v>
      </c>
      <c r="M10" s="71">
        <v>1</v>
      </c>
      <c r="N10" s="73">
        <f t="shared" si="0"/>
        <v>236</v>
      </c>
    </row>
    <row r="11" spans="1:14" ht="27" thickTop="1" thickBot="1" x14ac:dyDescent="0.3">
      <c r="A11" s="67" t="s">
        <v>17</v>
      </c>
      <c r="B11" s="71">
        <v>142</v>
      </c>
      <c r="C11" s="71">
        <v>28</v>
      </c>
      <c r="D11" s="71">
        <v>7</v>
      </c>
      <c r="E11" s="71">
        <v>97</v>
      </c>
      <c r="F11" s="71">
        <v>14</v>
      </c>
      <c r="G11" s="71">
        <v>26</v>
      </c>
      <c r="H11" s="71" t="s">
        <v>9</v>
      </c>
      <c r="I11" s="71" t="s">
        <v>9</v>
      </c>
      <c r="J11" s="72" t="s">
        <v>9</v>
      </c>
      <c r="K11" s="72" t="s">
        <v>9</v>
      </c>
      <c r="L11" s="72" t="s">
        <v>9</v>
      </c>
      <c r="M11" s="71">
        <v>1</v>
      </c>
      <c r="N11" s="73">
        <f t="shared" si="0"/>
        <v>315</v>
      </c>
    </row>
    <row r="12" spans="1:14" ht="27" thickTop="1" thickBot="1" x14ac:dyDescent="0.3">
      <c r="A12" s="67" t="s">
        <v>18</v>
      </c>
      <c r="B12" s="71">
        <v>164</v>
      </c>
      <c r="C12" s="71">
        <v>30</v>
      </c>
      <c r="D12" s="71">
        <v>9</v>
      </c>
      <c r="E12" s="71">
        <v>99</v>
      </c>
      <c r="F12" s="71">
        <v>18</v>
      </c>
      <c r="G12" s="71">
        <v>28</v>
      </c>
      <c r="H12" s="71" t="s">
        <v>9</v>
      </c>
      <c r="I12" s="71" t="s">
        <v>9</v>
      </c>
      <c r="J12" s="72" t="s">
        <v>9</v>
      </c>
      <c r="K12" s="72" t="s">
        <v>9</v>
      </c>
      <c r="L12" s="72" t="s">
        <v>9</v>
      </c>
      <c r="M12" s="71">
        <v>1</v>
      </c>
      <c r="N12" s="73">
        <f t="shared" si="0"/>
        <v>349</v>
      </c>
    </row>
    <row r="13" spans="1:14" ht="30" customHeight="1" thickTop="1" thickBot="1" x14ac:dyDescent="0.3">
      <c r="A13" s="67" t="s">
        <v>19</v>
      </c>
      <c r="B13" s="71">
        <v>136</v>
      </c>
      <c r="C13" s="71">
        <v>22</v>
      </c>
      <c r="D13" s="71">
        <v>8</v>
      </c>
      <c r="E13" s="71">
        <v>100</v>
      </c>
      <c r="F13" s="71">
        <v>13</v>
      </c>
      <c r="G13" s="71">
        <v>26</v>
      </c>
      <c r="H13" s="71" t="s">
        <v>9</v>
      </c>
      <c r="I13" s="71" t="s">
        <v>9</v>
      </c>
      <c r="J13" s="72" t="s">
        <v>9</v>
      </c>
      <c r="K13" s="72" t="s">
        <v>9</v>
      </c>
      <c r="L13" s="72" t="s">
        <v>9</v>
      </c>
      <c r="M13" s="71">
        <v>1</v>
      </c>
      <c r="N13" s="73">
        <f t="shared" si="0"/>
        <v>306</v>
      </c>
    </row>
    <row r="14" spans="1:14" ht="32.25" customHeight="1" thickTop="1" thickBot="1" x14ac:dyDescent="0.3">
      <c r="A14" s="67" t="s">
        <v>20</v>
      </c>
      <c r="B14" s="71">
        <v>109</v>
      </c>
      <c r="C14" s="71">
        <v>9</v>
      </c>
      <c r="D14" s="71">
        <v>9</v>
      </c>
      <c r="E14" s="71">
        <v>112</v>
      </c>
      <c r="F14" s="71">
        <v>13</v>
      </c>
      <c r="G14" s="71">
        <v>21</v>
      </c>
      <c r="H14" s="71" t="s">
        <v>9</v>
      </c>
      <c r="I14" s="71" t="s">
        <v>9</v>
      </c>
      <c r="J14" s="72" t="s">
        <v>9</v>
      </c>
      <c r="K14" s="72" t="s">
        <v>9</v>
      </c>
      <c r="L14" s="72" t="s">
        <v>9</v>
      </c>
      <c r="M14" s="71">
        <v>1</v>
      </c>
      <c r="N14" s="73">
        <f t="shared" si="0"/>
        <v>274</v>
      </c>
    </row>
    <row r="15" spans="1:14" ht="27" thickTop="1" thickBot="1" x14ac:dyDescent="0.3">
      <c r="A15" s="67" t="s">
        <v>21</v>
      </c>
      <c r="B15" s="71">
        <v>109</v>
      </c>
      <c r="C15" s="71">
        <v>8</v>
      </c>
      <c r="D15" s="71">
        <v>7</v>
      </c>
      <c r="E15" s="71">
        <v>108</v>
      </c>
      <c r="F15" s="71">
        <v>9</v>
      </c>
      <c r="G15" s="71">
        <v>10</v>
      </c>
      <c r="H15" s="71" t="s">
        <v>9</v>
      </c>
      <c r="I15" s="71" t="s">
        <v>9</v>
      </c>
      <c r="J15" s="72" t="s">
        <v>9</v>
      </c>
      <c r="K15" s="72" t="s">
        <v>9</v>
      </c>
      <c r="L15" s="72" t="s">
        <v>9</v>
      </c>
      <c r="M15" s="71">
        <v>1</v>
      </c>
      <c r="N15" s="73">
        <f t="shared" si="0"/>
        <v>252</v>
      </c>
    </row>
    <row r="16" spans="1:14" ht="27" thickTop="1" thickBot="1" x14ac:dyDescent="0.3">
      <c r="A16" s="67" t="s">
        <v>22</v>
      </c>
      <c r="B16" s="71">
        <v>113</v>
      </c>
      <c r="C16" s="71">
        <v>6</v>
      </c>
      <c r="D16" s="71">
        <v>7</v>
      </c>
      <c r="E16" s="71">
        <v>104</v>
      </c>
      <c r="F16" s="71">
        <v>9</v>
      </c>
      <c r="G16" s="71">
        <v>11</v>
      </c>
      <c r="H16" s="71" t="s">
        <v>9</v>
      </c>
      <c r="I16" s="71" t="s">
        <v>9</v>
      </c>
      <c r="J16" s="72" t="s">
        <v>9</v>
      </c>
      <c r="K16" s="72" t="s">
        <v>9</v>
      </c>
      <c r="L16" s="72" t="s">
        <v>9</v>
      </c>
      <c r="M16" s="71">
        <v>1</v>
      </c>
      <c r="N16" s="73">
        <f t="shared" si="0"/>
        <v>251</v>
      </c>
    </row>
    <row r="17" spans="1:14" ht="27" thickTop="1" thickBot="1" x14ac:dyDescent="0.3">
      <c r="A17" s="67" t="s">
        <v>23</v>
      </c>
      <c r="B17" s="71">
        <v>114</v>
      </c>
      <c r="C17" s="71">
        <v>8</v>
      </c>
      <c r="D17" s="71">
        <v>7</v>
      </c>
      <c r="E17" s="71">
        <v>106</v>
      </c>
      <c r="F17" s="71">
        <v>9</v>
      </c>
      <c r="G17" s="71">
        <v>9</v>
      </c>
      <c r="H17" s="71" t="s">
        <v>9</v>
      </c>
      <c r="I17" s="71" t="s">
        <v>9</v>
      </c>
      <c r="J17" s="72" t="s">
        <v>9</v>
      </c>
      <c r="K17" s="72" t="s">
        <v>9</v>
      </c>
      <c r="L17" s="72" t="s">
        <v>9</v>
      </c>
      <c r="M17" s="71">
        <v>1</v>
      </c>
      <c r="N17" s="73">
        <f t="shared" si="0"/>
        <v>254</v>
      </c>
    </row>
    <row r="18" spans="1:14" ht="27" thickTop="1" thickBot="1" x14ac:dyDescent="0.3">
      <c r="A18" s="67" t="s">
        <v>24</v>
      </c>
      <c r="B18" s="71">
        <v>85</v>
      </c>
      <c r="C18" s="71">
        <v>7</v>
      </c>
      <c r="D18" s="71">
        <v>9</v>
      </c>
      <c r="E18" s="71">
        <v>106</v>
      </c>
      <c r="F18" s="71">
        <v>6</v>
      </c>
      <c r="G18" s="71">
        <v>5</v>
      </c>
      <c r="H18" s="71" t="s">
        <v>9</v>
      </c>
      <c r="I18" s="71" t="s">
        <v>9</v>
      </c>
      <c r="J18" s="72" t="s">
        <v>9</v>
      </c>
      <c r="K18" s="72" t="s">
        <v>9</v>
      </c>
      <c r="L18" s="72" t="s">
        <v>9</v>
      </c>
      <c r="M18" s="71">
        <v>1</v>
      </c>
      <c r="N18" s="73">
        <f t="shared" si="0"/>
        <v>219</v>
      </c>
    </row>
    <row r="19" spans="1:14" ht="27" thickTop="1" thickBot="1" x14ac:dyDescent="0.3">
      <c r="A19" s="67" t="s">
        <v>25</v>
      </c>
      <c r="B19" s="71">
        <v>106</v>
      </c>
      <c r="C19" s="71">
        <v>9</v>
      </c>
      <c r="D19" s="71">
        <v>11</v>
      </c>
      <c r="E19" s="71">
        <v>119</v>
      </c>
      <c r="F19" s="71">
        <v>8</v>
      </c>
      <c r="G19" s="71">
        <v>5</v>
      </c>
      <c r="H19" s="71" t="s">
        <v>9</v>
      </c>
      <c r="I19" s="71" t="s">
        <v>9</v>
      </c>
      <c r="J19" s="72" t="s">
        <v>9</v>
      </c>
      <c r="K19" s="72" t="s">
        <v>9</v>
      </c>
      <c r="L19" s="72" t="s">
        <v>9</v>
      </c>
      <c r="M19" s="71">
        <v>1</v>
      </c>
      <c r="N19" s="73">
        <f t="shared" si="0"/>
        <v>259</v>
      </c>
    </row>
    <row r="20" spans="1:14" ht="27" thickTop="1" thickBot="1" x14ac:dyDescent="0.3">
      <c r="A20" s="67" t="s">
        <v>26</v>
      </c>
      <c r="B20" s="71">
        <v>104</v>
      </c>
      <c r="C20" s="71">
        <v>9</v>
      </c>
      <c r="D20" s="71">
        <v>11</v>
      </c>
      <c r="E20" s="71">
        <v>120</v>
      </c>
      <c r="F20" s="71">
        <v>8</v>
      </c>
      <c r="G20" s="71">
        <v>4</v>
      </c>
      <c r="H20" s="71" t="s">
        <v>9</v>
      </c>
      <c r="I20" s="71" t="s">
        <v>9</v>
      </c>
      <c r="J20" s="72" t="s">
        <v>9</v>
      </c>
      <c r="K20" s="72" t="s">
        <v>9</v>
      </c>
      <c r="L20" s="72" t="s">
        <v>9</v>
      </c>
      <c r="M20" s="71">
        <v>1</v>
      </c>
      <c r="N20" s="73">
        <f t="shared" si="0"/>
        <v>257</v>
      </c>
    </row>
    <row r="21" spans="1:14" ht="27" thickTop="1" thickBot="1" x14ac:dyDescent="0.3">
      <c r="A21" s="67" t="s">
        <v>27</v>
      </c>
      <c r="B21" s="74">
        <v>103</v>
      </c>
      <c r="C21" s="74">
        <v>9</v>
      </c>
      <c r="D21" s="74">
        <v>11</v>
      </c>
      <c r="E21" s="74">
        <v>118</v>
      </c>
      <c r="F21" s="74">
        <v>7</v>
      </c>
      <c r="G21" s="74">
        <v>3</v>
      </c>
      <c r="H21" s="74" t="s">
        <v>9</v>
      </c>
      <c r="I21" s="74" t="s">
        <v>9</v>
      </c>
      <c r="J21" s="72" t="s">
        <v>9</v>
      </c>
      <c r="K21" s="72" t="s">
        <v>9</v>
      </c>
      <c r="L21" s="72" t="s">
        <v>9</v>
      </c>
      <c r="M21" s="74">
        <v>1</v>
      </c>
      <c r="N21" s="73">
        <f t="shared" si="0"/>
        <v>252</v>
      </c>
    </row>
    <row r="22" spans="1:14" ht="27" thickTop="1" thickBot="1" x14ac:dyDescent="0.3">
      <c r="A22" s="67" t="s">
        <v>28</v>
      </c>
      <c r="B22" s="74">
        <v>126</v>
      </c>
      <c r="C22" s="74">
        <v>9</v>
      </c>
      <c r="D22" s="74">
        <v>11</v>
      </c>
      <c r="E22" s="74">
        <v>125</v>
      </c>
      <c r="F22" s="74">
        <v>29</v>
      </c>
      <c r="G22" s="74">
        <v>3</v>
      </c>
      <c r="H22" s="74" t="s">
        <v>9</v>
      </c>
      <c r="I22" s="74" t="s">
        <v>9</v>
      </c>
      <c r="J22" s="72" t="s">
        <v>9</v>
      </c>
      <c r="K22" s="72" t="s">
        <v>9</v>
      </c>
      <c r="L22" s="72" t="s">
        <v>9</v>
      </c>
      <c r="M22" s="74">
        <v>1</v>
      </c>
      <c r="N22" s="73">
        <f t="shared" si="0"/>
        <v>304</v>
      </c>
    </row>
    <row r="23" spans="1:14" ht="27" thickTop="1" thickBot="1" x14ac:dyDescent="0.3">
      <c r="A23" s="67" t="s">
        <v>34</v>
      </c>
      <c r="B23" s="71">
        <v>116</v>
      </c>
      <c r="C23" s="71">
        <v>6</v>
      </c>
      <c r="D23" s="71">
        <v>9</v>
      </c>
      <c r="E23" s="71">
        <v>116</v>
      </c>
      <c r="F23" s="71">
        <v>32</v>
      </c>
      <c r="G23" s="71">
        <v>1</v>
      </c>
      <c r="H23" s="74" t="s">
        <v>9</v>
      </c>
      <c r="I23" s="74" t="s">
        <v>9</v>
      </c>
      <c r="J23" s="72" t="s">
        <v>9</v>
      </c>
      <c r="K23" s="72" t="s">
        <v>9</v>
      </c>
      <c r="L23" s="72" t="s">
        <v>9</v>
      </c>
      <c r="M23" s="71">
        <v>1</v>
      </c>
      <c r="N23" s="73">
        <f t="shared" si="0"/>
        <v>281</v>
      </c>
    </row>
    <row r="24" spans="1:14" ht="27" thickTop="1" thickBot="1" x14ac:dyDescent="0.3">
      <c r="A24" s="67" t="s">
        <v>35</v>
      </c>
      <c r="B24" s="75">
        <v>122</v>
      </c>
      <c r="C24" s="75">
        <v>7</v>
      </c>
      <c r="D24" s="75">
        <v>9</v>
      </c>
      <c r="E24" s="75">
        <v>117</v>
      </c>
      <c r="F24" s="75">
        <v>33</v>
      </c>
      <c r="G24" s="75">
        <v>1</v>
      </c>
      <c r="H24" s="74" t="s">
        <v>9</v>
      </c>
      <c r="I24" s="74" t="s">
        <v>9</v>
      </c>
      <c r="J24" s="72" t="s">
        <v>9</v>
      </c>
      <c r="K24" s="72" t="s">
        <v>9</v>
      </c>
      <c r="L24" s="72" t="s">
        <v>9</v>
      </c>
      <c r="M24" s="75">
        <v>1</v>
      </c>
      <c r="N24" s="73">
        <f t="shared" si="0"/>
        <v>290</v>
      </c>
    </row>
    <row r="25" spans="1:14" ht="27" thickTop="1" thickBot="1" x14ac:dyDescent="0.3">
      <c r="A25" s="67" t="s">
        <v>36</v>
      </c>
      <c r="B25" s="75">
        <v>115</v>
      </c>
      <c r="C25" s="75">
        <v>5</v>
      </c>
      <c r="D25" s="75">
        <v>9</v>
      </c>
      <c r="E25" s="75">
        <v>112</v>
      </c>
      <c r="F25" s="75">
        <v>32</v>
      </c>
      <c r="G25" s="75">
        <v>1</v>
      </c>
      <c r="H25" s="74" t="s">
        <v>9</v>
      </c>
      <c r="I25" s="74" t="s">
        <v>9</v>
      </c>
      <c r="J25" s="72" t="s">
        <v>9</v>
      </c>
      <c r="K25" s="72" t="s">
        <v>9</v>
      </c>
      <c r="L25" s="72" t="s">
        <v>9</v>
      </c>
      <c r="M25" s="75">
        <v>1</v>
      </c>
      <c r="N25" s="73">
        <f t="shared" si="0"/>
        <v>275</v>
      </c>
    </row>
    <row r="26" spans="1:14" ht="27" thickTop="1" thickBot="1" x14ac:dyDescent="0.3">
      <c r="A26" s="67" t="s">
        <v>29</v>
      </c>
      <c r="B26" s="75">
        <v>115</v>
      </c>
      <c r="C26" s="75">
        <v>6</v>
      </c>
      <c r="D26" s="75">
        <v>6</v>
      </c>
      <c r="E26" s="75">
        <v>110</v>
      </c>
      <c r="F26" s="75">
        <v>46</v>
      </c>
      <c r="G26" s="75">
        <v>1</v>
      </c>
      <c r="H26" s="75">
        <v>1</v>
      </c>
      <c r="I26" s="75">
        <v>7</v>
      </c>
      <c r="J26" s="72" t="s">
        <v>9</v>
      </c>
      <c r="K26" s="72" t="s">
        <v>9</v>
      </c>
      <c r="L26" s="72" t="s">
        <v>9</v>
      </c>
      <c r="M26" s="75">
        <v>1</v>
      </c>
      <c r="N26" s="73">
        <f t="shared" si="0"/>
        <v>293</v>
      </c>
    </row>
    <row r="27" spans="1:14" ht="27" thickTop="1" thickBot="1" x14ac:dyDescent="0.3">
      <c r="A27" s="67" t="s">
        <v>30</v>
      </c>
      <c r="B27" s="71">
        <v>118</v>
      </c>
      <c r="C27" s="71">
        <v>5</v>
      </c>
      <c r="D27" s="71">
        <v>7</v>
      </c>
      <c r="E27" s="71">
        <v>105</v>
      </c>
      <c r="F27" s="71">
        <v>47</v>
      </c>
      <c r="G27" s="71">
        <v>1</v>
      </c>
      <c r="H27" s="71">
        <v>0</v>
      </c>
      <c r="I27" s="71">
        <v>4</v>
      </c>
      <c r="J27" s="72" t="s">
        <v>9</v>
      </c>
      <c r="K27" s="72" t="s">
        <v>9</v>
      </c>
      <c r="L27" s="72" t="s">
        <v>9</v>
      </c>
      <c r="M27" s="71">
        <v>1</v>
      </c>
      <c r="N27" s="73">
        <f t="shared" si="0"/>
        <v>288</v>
      </c>
    </row>
    <row r="28" spans="1:14" ht="27" thickTop="1" thickBot="1" x14ac:dyDescent="0.3">
      <c r="A28" s="67" t="s">
        <v>31</v>
      </c>
      <c r="B28" s="75">
        <v>124</v>
      </c>
      <c r="C28" s="75">
        <v>7</v>
      </c>
      <c r="D28" s="75">
        <v>10</v>
      </c>
      <c r="E28" s="75">
        <v>113</v>
      </c>
      <c r="F28" s="75">
        <v>50</v>
      </c>
      <c r="G28" s="75">
        <v>2</v>
      </c>
      <c r="H28" s="71">
        <v>0</v>
      </c>
      <c r="I28" s="71">
        <v>6</v>
      </c>
      <c r="J28" s="72" t="s">
        <v>9</v>
      </c>
      <c r="K28" s="72" t="s">
        <v>9</v>
      </c>
      <c r="L28" s="72" t="s">
        <v>9</v>
      </c>
      <c r="M28" s="75">
        <v>1</v>
      </c>
      <c r="N28" s="73">
        <f t="shared" si="0"/>
        <v>313</v>
      </c>
    </row>
    <row r="29" spans="1:14" ht="27" thickTop="1" thickBot="1" x14ac:dyDescent="0.3">
      <c r="A29" s="67" t="s">
        <v>48</v>
      </c>
      <c r="B29" s="75">
        <v>126</v>
      </c>
      <c r="C29" s="75">
        <v>7</v>
      </c>
      <c r="D29" s="75">
        <v>8</v>
      </c>
      <c r="E29" s="75">
        <v>111</v>
      </c>
      <c r="F29" s="75">
        <v>54</v>
      </c>
      <c r="G29" s="75">
        <v>2</v>
      </c>
      <c r="H29" s="71">
        <v>2</v>
      </c>
      <c r="I29" s="71">
        <v>6</v>
      </c>
      <c r="J29" s="72" t="s">
        <v>9</v>
      </c>
      <c r="K29" s="72" t="s">
        <v>9</v>
      </c>
      <c r="L29" s="72" t="s">
        <v>9</v>
      </c>
      <c r="M29" s="75">
        <v>1</v>
      </c>
      <c r="N29" s="73">
        <f t="shared" si="0"/>
        <v>317</v>
      </c>
    </row>
    <row r="30" spans="1:14" ht="27" thickTop="1" thickBot="1" x14ac:dyDescent="0.3">
      <c r="A30" s="67" t="s">
        <v>49</v>
      </c>
      <c r="B30" s="75">
        <v>149</v>
      </c>
      <c r="C30" s="75">
        <v>9</v>
      </c>
      <c r="D30" s="75">
        <v>7</v>
      </c>
      <c r="E30" s="75">
        <v>116</v>
      </c>
      <c r="F30" s="75">
        <v>59</v>
      </c>
      <c r="G30" s="75">
        <v>1</v>
      </c>
      <c r="H30" s="71">
        <v>2</v>
      </c>
      <c r="I30" s="71">
        <v>10</v>
      </c>
      <c r="J30" s="72" t="s">
        <v>9</v>
      </c>
      <c r="K30" s="72" t="s">
        <v>9</v>
      </c>
      <c r="L30" s="72" t="s">
        <v>9</v>
      </c>
      <c r="M30" s="75">
        <v>1</v>
      </c>
      <c r="N30" s="73">
        <f t="shared" si="0"/>
        <v>354</v>
      </c>
    </row>
    <row r="31" spans="1:14" ht="27" thickTop="1" thickBot="1" x14ac:dyDescent="0.3">
      <c r="A31" s="67" t="s">
        <v>51</v>
      </c>
      <c r="B31" s="71">
        <v>167</v>
      </c>
      <c r="C31" s="71">
        <v>10</v>
      </c>
      <c r="D31" s="71">
        <v>7</v>
      </c>
      <c r="E31" s="71">
        <v>123</v>
      </c>
      <c r="F31" s="71">
        <v>62</v>
      </c>
      <c r="G31" s="71">
        <v>1</v>
      </c>
      <c r="H31" s="71">
        <v>2</v>
      </c>
      <c r="I31" s="71">
        <v>11</v>
      </c>
      <c r="J31" s="72" t="s">
        <v>9</v>
      </c>
      <c r="K31" s="72" t="s">
        <v>9</v>
      </c>
      <c r="L31" s="72" t="s">
        <v>9</v>
      </c>
      <c r="M31" s="75">
        <v>0</v>
      </c>
      <c r="N31" s="73">
        <f t="shared" si="0"/>
        <v>383</v>
      </c>
    </row>
    <row r="32" spans="1:14" ht="27" thickTop="1" thickBot="1" x14ac:dyDescent="0.3">
      <c r="A32" s="67" t="s">
        <v>52</v>
      </c>
      <c r="B32" s="71">
        <v>162</v>
      </c>
      <c r="C32" s="71">
        <v>12</v>
      </c>
      <c r="D32" s="71">
        <v>7</v>
      </c>
      <c r="E32" s="71">
        <v>124</v>
      </c>
      <c r="F32" s="71">
        <v>62</v>
      </c>
      <c r="G32" s="71">
        <v>1</v>
      </c>
      <c r="H32" s="71">
        <v>2</v>
      </c>
      <c r="I32" s="71">
        <v>11</v>
      </c>
      <c r="J32" s="72" t="s">
        <v>9</v>
      </c>
      <c r="K32" s="72" t="s">
        <v>9</v>
      </c>
      <c r="L32" s="72" t="s">
        <v>9</v>
      </c>
      <c r="M32" s="75">
        <v>0</v>
      </c>
      <c r="N32" s="73">
        <f t="shared" si="0"/>
        <v>381</v>
      </c>
    </row>
    <row r="33" spans="1:21" ht="27" thickTop="1" thickBot="1" x14ac:dyDescent="0.3">
      <c r="A33" s="67" t="s">
        <v>54</v>
      </c>
      <c r="B33" s="71">
        <v>172</v>
      </c>
      <c r="C33" s="71">
        <v>13</v>
      </c>
      <c r="D33" s="71">
        <v>7</v>
      </c>
      <c r="E33" s="71">
        <v>130</v>
      </c>
      <c r="F33" s="71">
        <v>66</v>
      </c>
      <c r="G33" s="71">
        <v>1</v>
      </c>
      <c r="H33" s="71">
        <v>2</v>
      </c>
      <c r="I33" s="71">
        <v>11</v>
      </c>
      <c r="J33" s="72" t="s">
        <v>9</v>
      </c>
      <c r="K33" s="72" t="s">
        <v>9</v>
      </c>
      <c r="L33" s="72" t="s">
        <v>9</v>
      </c>
      <c r="M33" s="75">
        <v>1</v>
      </c>
      <c r="N33" s="73">
        <f t="shared" si="0"/>
        <v>403</v>
      </c>
    </row>
    <row r="34" spans="1:21" ht="27" thickTop="1" thickBot="1" x14ac:dyDescent="0.3">
      <c r="A34" s="67" t="s">
        <v>55</v>
      </c>
      <c r="B34" s="71">
        <v>195</v>
      </c>
      <c r="C34" s="71">
        <v>14</v>
      </c>
      <c r="D34" s="71">
        <v>7</v>
      </c>
      <c r="E34" s="71">
        <v>136</v>
      </c>
      <c r="F34" s="71">
        <v>69</v>
      </c>
      <c r="G34" s="71">
        <v>1</v>
      </c>
      <c r="H34" s="71">
        <v>1</v>
      </c>
      <c r="I34" s="71">
        <v>13</v>
      </c>
      <c r="J34" s="72" t="s">
        <v>9</v>
      </c>
      <c r="K34" s="72" t="s">
        <v>9</v>
      </c>
      <c r="L34" s="72" t="s">
        <v>9</v>
      </c>
      <c r="M34" s="75">
        <v>1</v>
      </c>
      <c r="N34" s="73">
        <f t="shared" si="0"/>
        <v>437</v>
      </c>
    </row>
    <row r="35" spans="1:21" ht="27" thickTop="1" thickBot="1" x14ac:dyDescent="0.3">
      <c r="A35" s="67" t="s">
        <v>57</v>
      </c>
      <c r="B35" s="77">
        <v>101</v>
      </c>
      <c r="C35" s="77">
        <v>16</v>
      </c>
      <c r="D35" s="77">
        <v>6</v>
      </c>
      <c r="E35" s="77">
        <v>141</v>
      </c>
      <c r="F35" s="77">
        <v>73</v>
      </c>
      <c r="G35" s="77">
        <v>1</v>
      </c>
      <c r="H35" s="77">
        <v>1</v>
      </c>
      <c r="I35" s="77">
        <v>6</v>
      </c>
      <c r="J35" s="77">
        <v>93</v>
      </c>
      <c r="K35" s="77">
        <v>8</v>
      </c>
      <c r="L35" s="77">
        <v>2</v>
      </c>
      <c r="M35" s="76">
        <v>2</v>
      </c>
      <c r="N35" s="78">
        <f t="shared" si="0"/>
        <v>450</v>
      </c>
    </row>
    <row r="36" spans="1:21" ht="27" thickTop="1" thickBot="1" x14ac:dyDescent="0.3">
      <c r="A36" s="67" t="s">
        <v>58</v>
      </c>
      <c r="B36" s="77">
        <v>102</v>
      </c>
      <c r="C36" s="77">
        <v>15</v>
      </c>
      <c r="D36" s="77">
        <v>7</v>
      </c>
      <c r="E36" s="77">
        <v>144</v>
      </c>
      <c r="F36" s="77">
        <v>73</v>
      </c>
      <c r="G36" s="77">
        <v>1</v>
      </c>
      <c r="H36" s="77">
        <v>1</v>
      </c>
      <c r="I36" s="77">
        <v>6</v>
      </c>
      <c r="J36" s="77">
        <v>92</v>
      </c>
      <c r="K36" s="77">
        <v>8</v>
      </c>
      <c r="L36" s="77">
        <v>2</v>
      </c>
      <c r="M36" s="76">
        <v>2</v>
      </c>
      <c r="N36" s="78">
        <f>SUM(B36:M36)</f>
        <v>453</v>
      </c>
    </row>
    <row r="37" spans="1:21" ht="27" thickTop="1" thickBot="1" x14ac:dyDescent="0.3">
      <c r="A37" s="67" t="s">
        <v>60</v>
      </c>
      <c r="B37" s="77">
        <v>118</v>
      </c>
      <c r="C37" s="77">
        <v>15</v>
      </c>
      <c r="D37" s="77">
        <v>7</v>
      </c>
      <c r="E37" s="77">
        <v>152</v>
      </c>
      <c r="F37" s="77">
        <v>73</v>
      </c>
      <c r="G37" s="77">
        <v>1</v>
      </c>
      <c r="H37" s="77">
        <v>1</v>
      </c>
      <c r="I37" s="77">
        <v>7</v>
      </c>
      <c r="J37" s="77">
        <v>88</v>
      </c>
      <c r="K37" s="77">
        <v>9</v>
      </c>
      <c r="L37" s="77">
        <v>0</v>
      </c>
      <c r="M37" s="76">
        <v>2</v>
      </c>
      <c r="N37" s="78">
        <f t="shared" si="0"/>
        <v>473</v>
      </c>
    </row>
    <row r="38" spans="1:21" ht="27" thickTop="1" thickBot="1" x14ac:dyDescent="0.3">
      <c r="A38" s="67" t="s">
        <v>61</v>
      </c>
      <c r="B38" s="77">
        <v>121</v>
      </c>
      <c r="C38" s="77">
        <v>16</v>
      </c>
      <c r="D38" s="77">
        <v>6</v>
      </c>
      <c r="E38" s="77">
        <v>158</v>
      </c>
      <c r="F38" s="77">
        <v>71</v>
      </c>
      <c r="G38" s="77">
        <v>1</v>
      </c>
      <c r="H38" s="77">
        <v>1</v>
      </c>
      <c r="I38" s="77">
        <v>6</v>
      </c>
      <c r="J38" s="77">
        <v>96</v>
      </c>
      <c r="K38" s="77">
        <v>14</v>
      </c>
      <c r="L38" s="77">
        <v>3</v>
      </c>
      <c r="M38" s="76">
        <v>2</v>
      </c>
      <c r="N38" s="78">
        <f t="shared" si="0"/>
        <v>495</v>
      </c>
    </row>
    <row r="39" spans="1:21" ht="27" thickTop="1" thickBot="1" x14ac:dyDescent="0.3">
      <c r="A39" s="67" t="s">
        <v>63</v>
      </c>
      <c r="B39" s="77">
        <v>128</v>
      </c>
      <c r="C39" s="77">
        <v>16</v>
      </c>
      <c r="D39" s="77">
        <v>6</v>
      </c>
      <c r="E39" s="77">
        <v>186</v>
      </c>
      <c r="F39" s="77">
        <v>74</v>
      </c>
      <c r="G39" s="77" t="s">
        <v>9</v>
      </c>
      <c r="H39" s="77">
        <v>2</v>
      </c>
      <c r="I39" s="77">
        <v>6</v>
      </c>
      <c r="J39" s="77">
        <v>104</v>
      </c>
      <c r="K39" s="77">
        <v>15</v>
      </c>
      <c r="L39" s="77">
        <v>3</v>
      </c>
      <c r="M39" s="77">
        <v>2</v>
      </c>
      <c r="N39" s="78">
        <f t="shared" si="0"/>
        <v>542</v>
      </c>
    </row>
    <row r="40" spans="1:21" ht="27" thickTop="1" thickBot="1" x14ac:dyDescent="0.3">
      <c r="A40" s="67" t="s">
        <v>64</v>
      </c>
      <c r="B40" s="77">
        <v>146</v>
      </c>
      <c r="C40" s="77">
        <v>16</v>
      </c>
      <c r="D40" s="77">
        <v>5</v>
      </c>
      <c r="E40" s="77">
        <v>198</v>
      </c>
      <c r="F40" s="77">
        <v>81</v>
      </c>
      <c r="G40" s="77" t="s">
        <v>9</v>
      </c>
      <c r="H40" s="77">
        <v>3</v>
      </c>
      <c r="I40" s="77">
        <v>6</v>
      </c>
      <c r="J40" s="77">
        <v>106</v>
      </c>
      <c r="K40" s="77">
        <v>19</v>
      </c>
      <c r="L40" s="77">
        <v>3</v>
      </c>
      <c r="M40" s="77">
        <v>2</v>
      </c>
      <c r="N40" s="78">
        <f t="shared" si="0"/>
        <v>585</v>
      </c>
    </row>
    <row r="41" spans="1:21" ht="27" thickTop="1" thickBot="1" x14ac:dyDescent="0.3">
      <c r="A41" s="58" t="s">
        <v>66</v>
      </c>
      <c r="B41" s="114">
        <v>161</v>
      </c>
      <c r="C41" s="114">
        <v>17</v>
      </c>
      <c r="D41" s="114">
        <v>6</v>
      </c>
      <c r="E41" s="114">
        <v>217</v>
      </c>
      <c r="F41" s="114">
        <v>84</v>
      </c>
      <c r="G41" s="114" t="s">
        <v>9</v>
      </c>
      <c r="H41" s="114">
        <v>3</v>
      </c>
      <c r="I41" s="114">
        <v>9</v>
      </c>
      <c r="J41" s="114">
        <v>115</v>
      </c>
      <c r="K41" s="114">
        <v>20</v>
      </c>
      <c r="L41" s="114">
        <v>3</v>
      </c>
      <c r="M41" s="114">
        <v>2</v>
      </c>
      <c r="N41" s="115">
        <f t="shared" ref="N41" si="1">SUM(B41:M41)</f>
        <v>637</v>
      </c>
    </row>
    <row r="42" spans="1:21" ht="27" thickTop="1" thickBot="1" x14ac:dyDescent="0.3">
      <c r="A42" s="67" t="s">
        <v>105</v>
      </c>
      <c r="B42" s="77">
        <v>168</v>
      </c>
      <c r="C42" s="77">
        <v>21</v>
      </c>
      <c r="D42" s="77">
        <v>6</v>
      </c>
      <c r="E42" s="77">
        <v>249</v>
      </c>
      <c r="F42" s="77">
        <v>86</v>
      </c>
      <c r="G42" s="77" t="s">
        <v>9</v>
      </c>
      <c r="H42" s="77">
        <v>5</v>
      </c>
      <c r="I42" s="77">
        <v>10</v>
      </c>
      <c r="J42" s="77">
        <v>117</v>
      </c>
      <c r="K42" s="77">
        <v>21</v>
      </c>
      <c r="L42" s="77">
        <v>1</v>
      </c>
      <c r="M42" s="77">
        <v>2</v>
      </c>
      <c r="N42" s="78">
        <f t="shared" ref="N42:N47" si="2">SUM(B42:M42)</f>
        <v>686</v>
      </c>
    </row>
    <row r="43" spans="1:21" ht="27" thickTop="1" thickBot="1" x14ac:dyDescent="0.3">
      <c r="A43" s="58" t="s">
        <v>120</v>
      </c>
      <c r="B43" s="114">
        <v>174</v>
      </c>
      <c r="C43" s="114">
        <v>29</v>
      </c>
      <c r="D43" s="114">
        <v>5</v>
      </c>
      <c r="E43" s="114">
        <v>309</v>
      </c>
      <c r="F43" s="114">
        <v>103</v>
      </c>
      <c r="G43" s="114" t="s">
        <v>9</v>
      </c>
      <c r="H43" s="114">
        <v>7</v>
      </c>
      <c r="I43" s="114">
        <v>20</v>
      </c>
      <c r="J43" s="114">
        <v>140</v>
      </c>
      <c r="K43" s="114">
        <v>24</v>
      </c>
      <c r="L43" s="114">
        <v>3</v>
      </c>
      <c r="M43" s="114">
        <v>2</v>
      </c>
      <c r="N43" s="115">
        <f t="shared" si="2"/>
        <v>816</v>
      </c>
      <c r="O43" s="91"/>
    </row>
    <row r="44" spans="1:21" ht="44.25" customHeight="1" thickTop="1" thickBot="1" x14ac:dyDescent="0.3">
      <c r="A44" s="58" t="s">
        <v>121</v>
      </c>
      <c r="B44" s="114">
        <v>175</v>
      </c>
      <c r="C44" s="114">
        <v>30</v>
      </c>
      <c r="D44" s="114">
        <v>6</v>
      </c>
      <c r="E44" s="114">
        <v>333</v>
      </c>
      <c r="F44" s="114">
        <v>105</v>
      </c>
      <c r="G44" s="114" t="s">
        <v>9</v>
      </c>
      <c r="H44" s="114">
        <v>10</v>
      </c>
      <c r="I44" s="114">
        <v>20</v>
      </c>
      <c r="J44" s="114">
        <v>144</v>
      </c>
      <c r="K44" s="114">
        <v>24</v>
      </c>
      <c r="L44" s="114">
        <v>5</v>
      </c>
      <c r="M44" s="114">
        <v>2</v>
      </c>
      <c r="N44" s="115">
        <f t="shared" si="2"/>
        <v>854</v>
      </c>
      <c r="O44" s="91"/>
      <c r="P44" s="91"/>
      <c r="Q44" s="91"/>
      <c r="R44" s="91"/>
      <c r="S44" s="91"/>
      <c r="T44" s="91"/>
      <c r="U44" s="91"/>
    </row>
    <row r="45" spans="1:21" ht="27" thickTop="1" thickBot="1" x14ac:dyDescent="0.3">
      <c r="A45" s="58" t="s">
        <v>123</v>
      </c>
      <c r="B45" s="114">
        <v>176</v>
      </c>
      <c r="C45" s="114">
        <v>30</v>
      </c>
      <c r="D45" s="114">
        <v>8</v>
      </c>
      <c r="E45" s="114">
        <v>365</v>
      </c>
      <c r="F45" s="114">
        <v>112</v>
      </c>
      <c r="G45" s="114" t="s">
        <v>9</v>
      </c>
      <c r="H45" s="114">
        <v>18</v>
      </c>
      <c r="I45" s="114">
        <v>25</v>
      </c>
      <c r="J45" s="114">
        <v>158</v>
      </c>
      <c r="K45" s="114">
        <v>26</v>
      </c>
      <c r="L45" s="114">
        <v>5</v>
      </c>
      <c r="M45" s="114">
        <v>3</v>
      </c>
      <c r="N45" s="115">
        <f t="shared" si="2"/>
        <v>926</v>
      </c>
      <c r="P45" s="91"/>
      <c r="Q45" s="91"/>
      <c r="R45" s="91"/>
      <c r="S45" s="91"/>
      <c r="T45" s="91"/>
      <c r="U45" s="91"/>
    </row>
    <row r="46" spans="1:21" ht="27" thickTop="1" thickBot="1" x14ac:dyDescent="0.3">
      <c r="A46" s="58" t="s">
        <v>125</v>
      </c>
      <c r="B46" s="114">
        <v>179</v>
      </c>
      <c r="C46" s="114">
        <v>31</v>
      </c>
      <c r="D46" s="114">
        <v>10</v>
      </c>
      <c r="E46" s="114">
        <v>404</v>
      </c>
      <c r="F46" s="114">
        <v>119</v>
      </c>
      <c r="G46" s="114" t="s">
        <v>9</v>
      </c>
      <c r="H46" s="114">
        <v>22</v>
      </c>
      <c r="I46" s="114">
        <v>30</v>
      </c>
      <c r="J46" s="114">
        <v>164</v>
      </c>
      <c r="K46" s="114">
        <v>27</v>
      </c>
      <c r="L46" s="114">
        <v>5</v>
      </c>
      <c r="M46" s="114">
        <v>3</v>
      </c>
      <c r="N46" s="115">
        <f t="shared" si="2"/>
        <v>994</v>
      </c>
    </row>
    <row r="47" spans="1:21" ht="27" thickTop="1" thickBot="1" x14ac:dyDescent="0.3">
      <c r="A47" s="58" t="s">
        <v>127</v>
      </c>
      <c r="B47" s="114">
        <v>180</v>
      </c>
      <c r="C47" s="114">
        <v>33</v>
      </c>
      <c r="D47" s="114">
        <v>10</v>
      </c>
      <c r="E47" s="114">
        <v>440</v>
      </c>
      <c r="F47" s="114">
        <v>117</v>
      </c>
      <c r="G47" s="114" t="s">
        <v>9</v>
      </c>
      <c r="H47" s="114">
        <v>23</v>
      </c>
      <c r="I47" s="114">
        <v>34</v>
      </c>
      <c r="J47" s="114">
        <v>170</v>
      </c>
      <c r="K47" s="114">
        <v>31</v>
      </c>
      <c r="L47" s="114">
        <v>5</v>
      </c>
      <c r="M47" s="114">
        <v>3</v>
      </c>
      <c r="N47" s="115">
        <f t="shared" si="2"/>
        <v>1046</v>
      </c>
    </row>
    <row r="48" spans="1:21" ht="27" thickTop="1" thickBot="1" x14ac:dyDescent="0.3">
      <c r="A48" s="58" t="s">
        <v>130</v>
      </c>
      <c r="B48" s="114">
        <v>189</v>
      </c>
      <c r="C48" s="114">
        <v>35</v>
      </c>
      <c r="D48" s="114">
        <v>11</v>
      </c>
      <c r="E48" s="114">
        <v>466</v>
      </c>
      <c r="F48" s="114">
        <v>114</v>
      </c>
      <c r="G48" s="114" t="s">
        <v>9</v>
      </c>
      <c r="H48" s="114">
        <v>26</v>
      </c>
      <c r="I48" s="114">
        <v>33</v>
      </c>
      <c r="J48" s="114">
        <v>172</v>
      </c>
      <c r="K48" s="114">
        <v>32</v>
      </c>
      <c r="L48" s="114">
        <v>4</v>
      </c>
      <c r="M48" s="114">
        <v>3</v>
      </c>
      <c r="N48" s="115">
        <f>SUM(B48:M48)</f>
        <v>1085</v>
      </c>
    </row>
    <row r="49" spans="1:14" ht="27" thickTop="1" thickBot="1" x14ac:dyDescent="0.3">
      <c r="A49" s="58" t="s">
        <v>132</v>
      </c>
      <c r="B49" s="114">
        <v>184</v>
      </c>
      <c r="C49" s="114">
        <v>34</v>
      </c>
      <c r="D49" s="114">
        <v>12</v>
      </c>
      <c r="E49" s="114">
        <v>498</v>
      </c>
      <c r="F49" s="114">
        <v>121</v>
      </c>
      <c r="G49" s="114"/>
      <c r="H49" s="114">
        <v>30</v>
      </c>
      <c r="I49" s="114">
        <v>39</v>
      </c>
      <c r="J49" s="114">
        <v>194</v>
      </c>
      <c r="K49" s="114">
        <v>35</v>
      </c>
      <c r="L49" s="114">
        <v>3</v>
      </c>
      <c r="M49" s="114">
        <v>4</v>
      </c>
      <c r="N49" s="115">
        <f>SUM(B49:M49)</f>
        <v>1154</v>
      </c>
    </row>
    <row r="50" spans="1:14" ht="27" thickTop="1" thickBot="1" x14ac:dyDescent="0.3">
      <c r="A50" s="58" t="s">
        <v>133</v>
      </c>
      <c r="B50" s="114">
        <v>190</v>
      </c>
      <c r="C50" s="114">
        <v>37</v>
      </c>
      <c r="D50" s="114">
        <v>12</v>
      </c>
      <c r="E50" s="114">
        <v>551</v>
      </c>
      <c r="F50" s="114">
        <v>127</v>
      </c>
      <c r="G50" s="114"/>
      <c r="H50" s="114">
        <v>26</v>
      </c>
      <c r="I50" s="114">
        <v>40</v>
      </c>
      <c r="J50" s="114">
        <v>200</v>
      </c>
      <c r="K50" s="114">
        <v>34</v>
      </c>
      <c r="L50" s="114">
        <v>3</v>
      </c>
      <c r="M50" s="114">
        <v>4</v>
      </c>
      <c r="N50" s="115">
        <f>SUM(B50:M50)</f>
        <v>1224</v>
      </c>
    </row>
    <row r="51" spans="1:14" ht="27" thickTop="1" thickBot="1" x14ac:dyDescent="0.3">
      <c r="A51" s="58" t="s">
        <v>137</v>
      </c>
      <c r="B51" s="77">
        <v>202</v>
      </c>
      <c r="C51" s="77">
        <v>37</v>
      </c>
      <c r="D51" s="77">
        <v>16</v>
      </c>
      <c r="E51" s="77">
        <v>628</v>
      </c>
      <c r="F51" s="77">
        <v>120</v>
      </c>
      <c r="G51" s="77" t="s">
        <v>9</v>
      </c>
      <c r="H51" s="77">
        <v>28</v>
      </c>
      <c r="I51" s="77">
        <v>38</v>
      </c>
      <c r="J51" s="77">
        <v>207</v>
      </c>
      <c r="K51" s="77">
        <v>35</v>
      </c>
      <c r="L51" s="77">
        <v>3</v>
      </c>
      <c r="M51" s="77">
        <v>4</v>
      </c>
      <c r="N51" s="78">
        <f>SUM(B51:M51)</f>
        <v>1318</v>
      </c>
    </row>
    <row r="52" spans="1:14" ht="27" thickTop="1" thickBot="1" x14ac:dyDescent="0.3">
      <c r="A52" s="58" t="s">
        <v>138</v>
      </c>
      <c r="B52" s="114">
        <v>206</v>
      </c>
      <c r="C52" s="114">
        <v>39</v>
      </c>
      <c r="D52" s="114">
        <v>15</v>
      </c>
      <c r="E52" s="114">
        <v>697</v>
      </c>
      <c r="F52" s="114">
        <v>121</v>
      </c>
      <c r="G52" s="114"/>
      <c r="H52" s="114">
        <v>27</v>
      </c>
      <c r="I52" s="114">
        <v>47</v>
      </c>
      <c r="J52" s="114">
        <v>210</v>
      </c>
      <c r="K52" s="114">
        <v>37</v>
      </c>
      <c r="L52" s="114">
        <v>4</v>
      </c>
      <c r="M52" s="114">
        <v>4</v>
      </c>
      <c r="N52" s="115">
        <f>SUM(B52:M52)</f>
        <v>1407</v>
      </c>
    </row>
    <row r="53" spans="1:14" ht="26.25" thickTop="1" x14ac:dyDescent="0.25">
      <c r="A53" s="58" t="s">
        <v>199</v>
      </c>
      <c r="B53" s="114">
        <v>209</v>
      </c>
      <c r="C53" s="114">
        <v>43</v>
      </c>
      <c r="D53" s="114">
        <v>17</v>
      </c>
      <c r="E53" s="114">
        <v>762</v>
      </c>
      <c r="F53" s="114">
        <v>132</v>
      </c>
      <c r="G53" s="114" t="s">
        <v>134</v>
      </c>
      <c r="H53" s="114">
        <v>32</v>
      </c>
      <c r="I53" s="114">
        <v>54</v>
      </c>
      <c r="J53" s="114">
        <v>223</v>
      </c>
      <c r="K53" s="114">
        <v>38</v>
      </c>
      <c r="L53" s="114">
        <v>3</v>
      </c>
      <c r="M53" s="114">
        <v>3</v>
      </c>
      <c r="N53" s="115">
        <v>1516</v>
      </c>
    </row>
    <row r="54" spans="1:14" ht="14.45" customHeight="1" x14ac:dyDescent="0.25">
      <c r="A54" s="171" t="s">
        <v>67</v>
      </c>
      <c r="B54" s="171"/>
      <c r="C54" s="171"/>
      <c r="D54" s="171"/>
      <c r="E54" s="171"/>
      <c r="F54" s="171"/>
      <c r="G54" s="171"/>
      <c r="H54" s="172" t="s">
        <v>68</v>
      </c>
      <c r="I54" s="172"/>
      <c r="J54" s="172"/>
      <c r="K54" s="172"/>
      <c r="L54" s="172"/>
      <c r="M54" s="172"/>
      <c r="N54" s="172"/>
    </row>
    <row r="55" spans="1:14" x14ac:dyDescent="0.25">
      <c r="A55" s="171"/>
      <c r="B55" s="171"/>
      <c r="C55" s="171"/>
      <c r="D55" s="171"/>
      <c r="E55" s="171"/>
      <c r="F55" s="171"/>
      <c r="G55" s="171"/>
      <c r="H55" s="172"/>
      <c r="I55" s="172"/>
      <c r="J55" s="172"/>
      <c r="K55" s="172"/>
      <c r="L55" s="172"/>
      <c r="M55" s="172"/>
      <c r="N55" s="172"/>
    </row>
    <row r="56" spans="1:14" x14ac:dyDescent="0.25">
      <c r="H56" s="172"/>
      <c r="I56" s="172"/>
      <c r="J56" s="172"/>
      <c r="K56" s="172"/>
      <c r="L56" s="172"/>
      <c r="M56" s="172"/>
      <c r="N56" s="172"/>
    </row>
  </sheetData>
  <protectedRanges>
    <protectedRange sqref="M23 B23:G23" name="Range7_2"/>
    <protectedRange sqref="B24:C25" name="table 19"/>
    <protectedRange sqref="D24:E25" name="table 19_1_2"/>
    <protectedRange sqref="M24:M25 F24:F25" name="table 19_2_2"/>
    <protectedRange sqref="G24:G25" name="table 19_3_2"/>
    <protectedRange sqref="N8:N36" name="table 19_4_2"/>
    <protectedRange sqref="H26:I36" name="Range25_1_2"/>
    <protectedRange sqref="M26:M36 B26:I36" name="table 19_7_2"/>
    <protectedRange sqref="M37:M38 B37:I38" name="صناديق جدول 20"/>
    <protectedRange sqref="B39:I42 M39:M42" name="صناديق جدول 20_1"/>
    <protectedRange sqref="J8:L34" name="table 19_7_2_1"/>
  </protectedRanges>
  <mergeCells count="3">
    <mergeCell ref="B5:I5"/>
    <mergeCell ref="A54:G55"/>
    <mergeCell ref="H54:N56"/>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autoPageBreaks="0"/>
  </sheetPr>
  <dimension ref="A1:T57"/>
  <sheetViews>
    <sheetView showGridLines="0" rightToLeft="1" zoomScale="70" zoomScaleNormal="70" workbookViewId="0">
      <pane ySplit="7" topLeftCell="A42" activePane="bottomLeft" state="frozen"/>
      <selection pane="bottomLeft" activeCell="A53" sqref="A53"/>
    </sheetView>
  </sheetViews>
  <sheetFormatPr defaultColWidth="9.140625" defaultRowHeight="15" x14ac:dyDescent="0.25"/>
  <cols>
    <col min="1" max="1" width="22" style="100" customWidth="1"/>
    <col min="2" max="2" width="15.5703125" style="100" customWidth="1"/>
    <col min="3" max="3" width="25.140625" style="100" customWidth="1"/>
    <col min="4" max="4" width="24.42578125" style="100" customWidth="1"/>
    <col min="5" max="5" width="18" style="100" customWidth="1"/>
    <col min="6" max="6" width="23.85546875" style="100" customWidth="1"/>
    <col min="7" max="7" width="15.5703125" style="100" customWidth="1"/>
    <col min="8" max="8" width="18.85546875" style="100" customWidth="1"/>
    <col min="9" max="9" width="22.42578125" style="100" customWidth="1"/>
    <col min="10" max="10" width="30" style="100" customWidth="1"/>
    <col min="11" max="11" width="28.5703125" style="100" customWidth="1"/>
    <col min="12" max="12" width="17.5703125" style="100" customWidth="1"/>
    <col min="13" max="13" width="17.140625" style="100" customWidth="1"/>
    <col min="14" max="14" width="15.5703125" style="100" customWidth="1"/>
    <col min="15" max="16384" width="9.140625" style="100"/>
  </cols>
  <sheetData>
    <row r="1" spans="1:14" ht="16.5" x14ac:dyDescent="0.25">
      <c r="B1" s="12"/>
      <c r="C1" s="12"/>
      <c r="D1" s="12"/>
    </row>
    <row r="2" spans="1:14" ht="18" x14ac:dyDescent="0.25">
      <c r="A2" s="13"/>
      <c r="B2" s="13"/>
      <c r="C2" s="13"/>
      <c r="D2" s="13"/>
      <c r="E2" s="13"/>
      <c r="F2" s="16"/>
      <c r="G2" s="16"/>
      <c r="H2" s="12"/>
      <c r="I2" s="12"/>
      <c r="J2" s="12"/>
      <c r="K2" s="12"/>
      <c r="L2" s="12"/>
      <c r="M2" s="12"/>
    </row>
    <row r="3" spans="1:14" ht="18" x14ac:dyDescent="0.25">
      <c r="A3" s="13"/>
      <c r="B3" s="13"/>
      <c r="C3" s="13"/>
      <c r="D3" s="13"/>
      <c r="E3" s="16"/>
      <c r="F3" s="16"/>
      <c r="G3" s="16"/>
      <c r="H3" s="12"/>
      <c r="I3" s="12"/>
      <c r="J3" s="12"/>
      <c r="K3" s="12"/>
      <c r="L3" s="12"/>
      <c r="M3" s="12"/>
    </row>
    <row r="4" spans="1:14" ht="39" customHeight="1" x14ac:dyDescent="0.25">
      <c r="A4" s="7"/>
      <c r="B4" s="13"/>
      <c r="C4" s="13"/>
      <c r="D4" s="13"/>
      <c r="E4" s="7"/>
      <c r="F4" s="7"/>
      <c r="G4" s="7"/>
      <c r="H4" s="7"/>
      <c r="I4" s="7"/>
      <c r="J4" s="7"/>
      <c r="K4" s="7"/>
      <c r="L4" s="7"/>
      <c r="M4" s="7"/>
      <c r="N4" s="7"/>
    </row>
    <row r="5" spans="1:14" ht="52.5" customHeight="1" x14ac:dyDescent="0.25">
      <c r="A5" s="50"/>
      <c r="B5" s="169" t="s">
        <v>194</v>
      </c>
      <c r="C5" s="169"/>
      <c r="D5" s="169"/>
      <c r="E5" s="169"/>
      <c r="F5" s="169"/>
      <c r="G5" s="169"/>
      <c r="H5" s="169"/>
      <c r="I5" s="169"/>
      <c r="J5" s="50"/>
      <c r="K5" s="108"/>
      <c r="L5" s="50"/>
      <c r="M5" s="50"/>
      <c r="N5" s="28"/>
    </row>
    <row r="6" spans="1:14" ht="15.75" x14ac:dyDescent="0.25">
      <c r="A6" s="50"/>
      <c r="B6" s="50"/>
      <c r="C6" s="50"/>
      <c r="D6" s="50"/>
      <c r="E6" s="50"/>
      <c r="F6" s="50"/>
      <c r="G6" s="50"/>
      <c r="H6" s="50"/>
      <c r="I6" s="50"/>
      <c r="J6" s="50"/>
      <c r="K6" s="50"/>
      <c r="L6" s="50"/>
      <c r="M6" s="50"/>
      <c r="N6" s="50"/>
    </row>
    <row r="7" spans="1:14" ht="60.75" thickBot="1" x14ac:dyDescent="0.3">
      <c r="A7" s="99" t="s">
        <v>70</v>
      </c>
      <c r="B7" s="99" t="s">
        <v>72</v>
      </c>
      <c r="C7" s="99" t="s">
        <v>73</v>
      </c>
      <c r="D7" s="99" t="s">
        <v>74</v>
      </c>
      <c r="E7" s="99" t="s">
        <v>75</v>
      </c>
      <c r="F7" s="99" t="s">
        <v>92</v>
      </c>
      <c r="G7" s="99" t="s">
        <v>99</v>
      </c>
      <c r="H7" s="99" t="s">
        <v>94</v>
      </c>
      <c r="I7" s="99" t="s">
        <v>95</v>
      </c>
      <c r="J7" s="99" t="s">
        <v>96</v>
      </c>
      <c r="K7" s="99" t="s">
        <v>97</v>
      </c>
      <c r="L7" s="99" t="s">
        <v>100</v>
      </c>
      <c r="M7" s="99" t="s">
        <v>84</v>
      </c>
      <c r="N7" s="99" t="s">
        <v>69</v>
      </c>
    </row>
    <row r="8" spans="1:14" ht="27" thickTop="1" thickBot="1" x14ac:dyDescent="0.3">
      <c r="A8" s="67" t="s">
        <v>14</v>
      </c>
      <c r="B8" s="71">
        <v>723</v>
      </c>
      <c r="C8" s="71">
        <v>4</v>
      </c>
      <c r="D8" s="71">
        <v>24</v>
      </c>
      <c r="E8" s="71">
        <v>1355</v>
      </c>
      <c r="F8" s="71">
        <v>56</v>
      </c>
      <c r="G8" s="71">
        <v>197</v>
      </c>
      <c r="H8" s="71" t="s">
        <v>9</v>
      </c>
      <c r="I8" s="71" t="s">
        <v>9</v>
      </c>
      <c r="J8" s="72" t="s">
        <v>9</v>
      </c>
      <c r="K8" s="72" t="s">
        <v>9</v>
      </c>
      <c r="L8" s="72" t="s">
        <v>9</v>
      </c>
      <c r="M8" s="71">
        <v>3</v>
      </c>
      <c r="N8" s="73">
        <f t="shared" ref="N8:N40" si="0">SUM(B8:M8)</f>
        <v>2362</v>
      </c>
    </row>
    <row r="9" spans="1:14" ht="27" thickTop="1" thickBot="1" x14ac:dyDescent="0.3">
      <c r="A9" s="67" t="s">
        <v>15</v>
      </c>
      <c r="B9" s="71">
        <v>716</v>
      </c>
      <c r="C9" s="71">
        <v>3</v>
      </c>
      <c r="D9" s="71">
        <v>27</v>
      </c>
      <c r="E9" s="71">
        <v>1561</v>
      </c>
      <c r="F9" s="71">
        <v>72</v>
      </c>
      <c r="G9" s="71">
        <v>196</v>
      </c>
      <c r="H9" s="71" t="s">
        <v>9</v>
      </c>
      <c r="I9" s="71" t="s">
        <v>9</v>
      </c>
      <c r="J9" s="72" t="s">
        <v>9</v>
      </c>
      <c r="K9" s="72" t="s">
        <v>9</v>
      </c>
      <c r="L9" s="72" t="s">
        <v>9</v>
      </c>
      <c r="M9" s="71">
        <v>3</v>
      </c>
      <c r="N9" s="73">
        <f t="shared" si="0"/>
        <v>2578</v>
      </c>
    </row>
    <row r="10" spans="1:14" ht="27" thickTop="1" thickBot="1" x14ac:dyDescent="0.3">
      <c r="A10" s="67" t="s">
        <v>16</v>
      </c>
      <c r="B10" s="71">
        <v>812</v>
      </c>
      <c r="C10" s="71">
        <v>3</v>
      </c>
      <c r="D10" s="71">
        <v>36</v>
      </c>
      <c r="E10" s="71">
        <v>2811</v>
      </c>
      <c r="F10" s="71">
        <v>99</v>
      </c>
      <c r="G10" s="71">
        <v>207</v>
      </c>
      <c r="H10" s="71" t="s">
        <v>9</v>
      </c>
      <c r="I10" s="71" t="s">
        <v>9</v>
      </c>
      <c r="J10" s="72" t="s">
        <v>9</v>
      </c>
      <c r="K10" s="72" t="s">
        <v>9</v>
      </c>
      <c r="L10" s="72" t="s">
        <v>9</v>
      </c>
      <c r="M10" s="71">
        <v>2</v>
      </c>
      <c r="N10" s="73">
        <f t="shared" si="0"/>
        <v>3970</v>
      </c>
    </row>
    <row r="11" spans="1:14" ht="27" thickTop="1" thickBot="1" x14ac:dyDescent="0.3">
      <c r="A11" s="67" t="s">
        <v>17</v>
      </c>
      <c r="B11" s="71">
        <v>848</v>
      </c>
      <c r="C11" s="71">
        <v>72</v>
      </c>
      <c r="D11" s="71">
        <v>35</v>
      </c>
      <c r="E11" s="71">
        <v>1883</v>
      </c>
      <c r="F11" s="71">
        <v>82</v>
      </c>
      <c r="G11" s="71">
        <v>223</v>
      </c>
      <c r="H11" s="71" t="s">
        <v>9</v>
      </c>
      <c r="I11" s="71" t="s">
        <v>9</v>
      </c>
      <c r="J11" s="72" t="s">
        <v>9</v>
      </c>
      <c r="K11" s="72" t="s">
        <v>9</v>
      </c>
      <c r="L11" s="72" t="s">
        <v>9</v>
      </c>
      <c r="M11" s="71">
        <v>2</v>
      </c>
      <c r="N11" s="73">
        <f t="shared" si="0"/>
        <v>3145</v>
      </c>
    </row>
    <row r="12" spans="1:14" ht="27" thickTop="1" thickBot="1" x14ac:dyDescent="0.3">
      <c r="A12" s="67" t="s">
        <v>32</v>
      </c>
      <c r="B12" s="71">
        <v>963</v>
      </c>
      <c r="C12" s="71">
        <v>7</v>
      </c>
      <c r="D12" s="71">
        <v>36</v>
      </c>
      <c r="E12" s="71">
        <v>2185</v>
      </c>
      <c r="F12" s="71">
        <v>70</v>
      </c>
      <c r="G12" s="71">
        <v>235</v>
      </c>
      <c r="H12" s="71" t="s">
        <v>9</v>
      </c>
      <c r="I12" s="71" t="s">
        <v>9</v>
      </c>
      <c r="J12" s="72" t="s">
        <v>9</v>
      </c>
      <c r="K12" s="72" t="s">
        <v>9</v>
      </c>
      <c r="L12" s="72" t="s">
        <v>9</v>
      </c>
      <c r="M12" s="71">
        <v>2</v>
      </c>
      <c r="N12" s="73">
        <f t="shared" si="0"/>
        <v>3498</v>
      </c>
    </row>
    <row r="13" spans="1:14" ht="27" thickTop="1" thickBot="1" x14ac:dyDescent="0.3">
      <c r="A13" s="67" t="s">
        <v>19</v>
      </c>
      <c r="B13" s="71">
        <v>975</v>
      </c>
      <c r="C13" s="71">
        <v>4</v>
      </c>
      <c r="D13" s="71">
        <v>32</v>
      </c>
      <c r="E13" s="71">
        <v>2159</v>
      </c>
      <c r="F13" s="71">
        <v>79</v>
      </c>
      <c r="G13" s="71">
        <v>216</v>
      </c>
      <c r="H13" s="71" t="s">
        <v>9</v>
      </c>
      <c r="I13" s="71" t="s">
        <v>9</v>
      </c>
      <c r="J13" s="72" t="s">
        <v>9</v>
      </c>
      <c r="K13" s="72" t="s">
        <v>9</v>
      </c>
      <c r="L13" s="72" t="s">
        <v>9</v>
      </c>
      <c r="M13" s="71">
        <v>2</v>
      </c>
      <c r="N13" s="73">
        <f t="shared" si="0"/>
        <v>3467</v>
      </c>
    </row>
    <row r="14" spans="1:14" ht="27" thickTop="1" thickBot="1" x14ac:dyDescent="0.3">
      <c r="A14" s="67" t="s">
        <v>20</v>
      </c>
      <c r="B14" s="71">
        <v>1077</v>
      </c>
      <c r="C14" s="71">
        <v>16</v>
      </c>
      <c r="D14" s="71">
        <v>40</v>
      </c>
      <c r="E14" s="71">
        <v>2027</v>
      </c>
      <c r="F14" s="71">
        <v>121</v>
      </c>
      <c r="G14" s="71">
        <v>193</v>
      </c>
      <c r="H14" s="71" t="s">
        <v>9</v>
      </c>
      <c r="I14" s="71" t="s">
        <v>9</v>
      </c>
      <c r="J14" s="72" t="s">
        <v>9</v>
      </c>
      <c r="K14" s="72" t="s">
        <v>9</v>
      </c>
      <c r="L14" s="72" t="s">
        <v>9</v>
      </c>
      <c r="M14" s="71">
        <v>2</v>
      </c>
      <c r="N14" s="73">
        <f t="shared" si="0"/>
        <v>3476</v>
      </c>
    </row>
    <row r="15" spans="1:14" ht="27" thickTop="1" thickBot="1" x14ac:dyDescent="0.3">
      <c r="A15" s="67" t="s">
        <v>21</v>
      </c>
      <c r="B15" s="71">
        <v>1120</v>
      </c>
      <c r="C15" s="71">
        <v>17</v>
      </c>
      <c r="D15" s="71">
        <v>30</v>
      </c>
      <c r="E15" s="71">
        <v>2087</v>
      </c>
      <c r="F15" s="71">
        <v>117</v>
      </c>
      <c r="G15" s="71">
        <v>156</v>
      </c>
      <c r="H15" s="71" t="s">
        <v>9</v>
      </c>
      <c r="I15" s="71" t="s">
        <v>9</v>
      </c>
      <c r="J15" s="72" t="s">
        <v>9</v>
      </c>
      <c r="K15" s="72" t="s">
        <v>9</v>
      </c>
      <c r="L15" s="72" t="s">
        <v>9</v>
      </c>
      <c r="M15" s="71">
        <v>2</v>
      </c>
      <c r="N15" s="73">
        <f t="shared" si="0"/>
        <v>3529</v>
      </c>
    </row>
    <row r="16" spans="1:14" ht="27" thickTop="1" thickBot="1" x14ac:dyDescent="0.3">
      <c r="A16" s="67" t="s">
        <v>22</v>
      </c>
      <c r="B16" s="71">
        <v>1135</v>
      </c>
      <c r="C16" s="71">
        <v>17</v>
      </c>
      <c r="D16" s="71">
        <v>28</v>
      </c>
      <c r="E16" s="71">
        <v>2139</v>
      </c>
      <c r="F16" s="71">
        <v>116</v>
      </c>
      <c r="G16" s="71">
        <v>141</v>
      </c>
      <c r="H16" s="71" t="s">
        <v>9</v>
      </c>
      <c r="I16" s="71" t="s">
        <v>9</v>
      </c>
      <c r="J16" s="72" t="s">
        <v>9</v>
      </c>
      <c r="K16" s="72" t="s">
        <v>9</v>
      </c>
      <c r="L16" s="72" t="s">
        <v>9</v>
      </c>
      <c r="M16" s="71">
        <v>2</v>
      </c>
      <c r="N16" s="73">
        <f t="shared" si="0"/>
        <v>3578</v>
      </c>
    </row>
    <row r="17" spans="1:14" ht="27" thickTop="1" thickBot="1" x14ac:dyDescent="0.3">
      <c r="A17" s="67" t="s">
        <v>23</v>
      </c>
      <c r="B17" s="71">
        <v>1308</v>
      </c>
      <c r="C17" s="71">
        <v>16</v>
      </c>
      <c r="D17" s="71">
        <v>29</v>
      </c>
      <c r="E17" s="71">
        <v>2158</v>
      </c>
      <c r="F17" s="71">
        <v>116</v>
      </c>
      <c r="G17" s="71">
        <v>141</v>
      </c>
      <c r="H17" s="71" t="s">
        <v>9</v>
      </c>
      <c r="I17" s="71" t="s">
        <v>9</v>
      </c>
      <c r="J17" s="72" t="s">
        <v>9</v>
      </c>
      <c r="K17" s="72" t="s">
        <v>9</v>
      </c>
      <c r="L17" s="72" t="s">
        <v>9</v>
      </c>
      <c r="M17" s="71">
        <v>3</v>
      </c>
      <c r="N17" s="73">
        <f t="shared" si="0"/>
        <v>3771</v>
      </c>
    </row>
    <row r="18" spans="1:14" ht="27" thickTop="1" thickBot="1" x14ac:dyDescent="0.3">
      <c r="A18" s="67" t="s">
        <v>24</v>
      </c>
      <c r="B18" s="71">
        <v>1226</v>
      </c>
      <c r="C18" s="71">
        <v>15</v>
      </c>
      <c r="D18" s="71">
        <v>32</v>
      </c>
      <c r="E18" s="71">
        <v>2209</v>
      </c>
      <c r="F18" s="71">
        <v>26</v>
      </c>
      <c r="G18" s="71">
        <v>10</v>
      </c>
      <c r="H18" s="71" t="s">
        <v>9</v>
      </c>
      <c r="I18" s="71" t="s">
        <v>9</v>
      </c>
      <c r="J18" s="72" t="s">
        <v>9</v>
      </c>
      <c r="K18" s="72" t="s">
        <v>9</v>
      </c>
      <c r="L18" s="72" t="s">
        <v>9</v>
      </c>
      <c r="M18" s="71">
        <v>3</v>
      </c>
      <c r="N18" s="73">
        <f t="shared" si="0"/>
        <v>3521</v>
      </c>
    </row>
    <row r="19" spans="1:14" ht="27" thickTop="1" thickBot="1" x14ac:dyDescent="0.3">
      <c r="A19" s="67" t="s">
        <v>33</v>
      </c>
      <c r="B19" s="71">
        <v>1213</v>
      </c>
      <c r="C19" s="71">
        <v>18</v>
      </c>
      <c r="D19" s="71">
        <v>52</v>
      </c>
      <c r="E19" s="71">
        <v>2313</v>
      </c>
      <c r="F19" s="71">
        <v>26</v>
      </c>
      <c r="G19" s="71">
        <v>10</v>
      </c>
      <c r="H19" s="71" t="s">
        <v>9</v>
      </c>
      <c r="I19" s="71" t="s">
        <v>9</v>
      </c>
      <c r="J19" s="72" t="s">
        <v>9</v>
      </c>
      <c r="K19" s="72" t="s">
        <v>9</v>
      </c>
      <c r="L19" s="72" t="s">
        <v>9</v>
      </c>
      <c r="M19" s="71">
        <v>3</v>
      </c>
      <c r="N19" s="73">
        <f t="shared" si="0"/>
        <v>3635</v>
      </c>
    </row>
    <row r="20" spans="1:14" ht="27" thickTop="1" thickBot="1" x14ac:dyDescent="0.3">
      <c r="A20" s="67" t="s">
        <v>26</v>
      </c>
      <c r="B20" s="71">
        <v>1247</v>
      </c>
      <c r="C20" s="71">
        <v>34</v>
      </c>
      <c r="D20" s="71">
        <v>55</v>
      </c>
      <c r="E20" s="71">
        <v>2434</v>
      </c>
      <c r="F20" s="71">
        <v>31</v>
      </c>
      <c r="G20" s="71">
        <v>10</v>
      </c>
      <c r="H20" s="71" t="s">
        <v>9</v>
      </c>
      <c r="I20" s="71" t="s">
        <v>9</v>
      </c>
      <c r="J20" s="72" t="s">
        <v>9</v>
      </c>
      <c r="K20" s="72" t="s">
        <v>9</v>
      </c>
      <c r="L20" s="72" t="s">
        <v>9</v>
      </c>
      <c r="M20" s="71">
        <v>3</v>
      </c>
      <c r="N20" s="73">
        <f t="shared" si="0"/>
        <v>3814</v>
      </c>
    </row>
    <row r="21" spans="1:14" ht="27" thickTop="1" thickBot="1" x14ac:dyDescent="0.3">
      <c r="A21" s="67" t="s">
        <v>27</v>
      </c>
      <c r="B21" s="74">
        <v>1301</v>
      </c>
      <c r="C21" s="74">
        <v>57</v>
      </c>
      <c r="D21" s="74">
        <v>58</v>
      </c>
      <c r="E21" s="74">
        <v>2442</v>
      </c>
      <c r="F21" s="74">
        <v>27</v>
      </c>
      <c r="G21" s="74">
        <v>10</v>
      </c>
      <c r="H21" s="74" t="s">
        <v>9</v>
      </c>
      <c r="I21" s="74" t="s">
        <v>9</v>
      </c>
      <c r="J21" s="72" t="s">
        <v>9</v>
      </c>
      <c r="K21" s="72" t="s">
        <v>9</v>
      </c>
      <c r="L21" s="72" t="s">
        <v>9</v>
      </c>
      <c r="M21" s="74">
        <v>5</v>
      </c>
      <c r="N21" s="73">
        <f t="shared" si="0"/>
        <v>3900</v>
      </c>
    </row>
    <row r="22" spans="1:14" ht="27" thickTop="1" thickBot="1" x14ac:dyDescent="0.3">
      <c r="A22" s="67" t="s">
        <v>28</v>
      </c>
      <c r="B22" s="74">
        <v>1324</v>
      </c>
      <c r="C22" s="74">
        <v>58</v>
      </c>
      <c r="D22" s="74">
        <v>59</v>
      </c>
      <c r="E22" s="74">
        <v>2569</v>
      </c>
      <c r="F22" s="74">
        <v>23</v>
      </c>
      <c r="G22" s="74">
        <v>10</v>
      </c>
      <c r="H22" s="74" t="s">
        <v>9</v>
      </c>
      <c r="I22" s="74" t="s">
        <v>9</v>
      </c>
      <c r="J22" s="72" t="s">
        <v>9</v>
      </c>
      <c r="K22" s="72" t="s">
        <v>9</v>
      </c>
      <c r="L22" s="72" t="s">
        <v>9</v>
      </c>
      <c r="M22" s="74">
        <v>5</v>
      </c>
      <c r="N22" s="73">
        <f t="shared" si="0"/>
        <v>4048</v>
      </c>
    </row>
    <row r="23" spans="1:14" ht="27" thickTop="1" thickBot="1" x14ac:dyDescent="0.3">
      <c r="A23" s="67" t="s">
        <v>34</v>
      </c>
      <c r="B23" s="71">
        <v>1425</v>
      </c>
      <c r="C23" s="71">
        <v>61</v>
      </c>
      <c r="D23" s="71">
        <v>75</v>
      </c>
      <c r="E23" s="71">
        <v>2343</v>
      </c>
      <c r="F23" s="71">
        <v>49</v>
      </c>
      <c r="G23" s="71">
        <v>9</v>
      </c>
      <c r="H23" s="74" t="s">
        <v>9</v>
      </c>
      <c r="I23" s="74" t="s">
        <v>9</v>
      </c>
      <c r="J23" s="72" t="s">
        <v>9</v>
      </c>
      <c r="K23" s="72" t="s">
        <v>9</v>
      </c>
      <c r="L23" s="72" t="s">
        <v>9</v>
      </c>
      <c r="M23" s="71">
        <v>4</v>
      </c>
      <c r="N23" s="73">
        <f t="shared" si="0"/>
        <v>3966</v>
      </c>
    </row>
    <row r="24" spans="1:14" ht="27" thickTop="1" thickBot="1" x14ac:dyDescent="0.3">
      <c r="A24" s="67" t="s">
        <v>35</v>
      </c>
      <c r="B24" s="75">
        <v>1440</v>
      </c>
      <c r="C24" s="75">
        <v>63</v>
      </c>
      <c r="D24" s="75">
        <v>82</v>
      </c>
      <c r="E24" s="75">
        <v>2291</v>
      </c>
      <c r="F24" s="75">
        <v>54</v>
      </c>
      <c r="G24" s="75">
        <v>8</v>
      </c>
      <c r="H24" s="74" t="s">
        <v>9</v>
      </c>
      <c r="I24" s="74" t="s">
        <v>9</v>
      </c>
      <c r="J24" s="72" t="s">
        <v>9</v>
      </c>
      <c r="K24" s="72" t="s">
        <v>9</v>
      </c>
      <c r="L24" s="72" t="s">
        <v>9</v>
      </c>
      <c r="M24" s="75">
        <v>4</v>
      </c>
      <c r="N24" s="73">
        <f t="shared" si="0"/>
        <v>3942</v>
      </c>
    </row>
    <row r="25" spans="1:14" ht="30.75" customHeight="1" thickTop="1" thickBot="1" x14ac:dyDescent="0.3">
      <c r="A25" s="67" t="s">
        <v>36</v>
      </c>
      <c r="B25" s="75">
        <v>1447</v>
      </c>
      <c r="C25" s="75">
        <v>61</v>
      </c>
      <c r="D25" s="75">
        <v>92</v>
      </c>
      <c r="E25" s="75">
        <v>2279</v>
      </c>
      <c r="F25" s="75">
        <v>48</v>
      </c>
      <c r="G25" s="75">
        <v>8</v>
      </c>
      <c r="H25" s="74" t="s">
        <v>9</v>
      </c>
      <c r="I25" s="74" t="s">
        <v>9</v>
      </c>
      <c r="J25" s="72" t="s">
        <v>9</v>
      </c>
      <c r="K25" s="72" t="s">
        <v>9</v>
      </c>
      <c r="L25" s="72" t="s">
        <v>9</v>
      </c>
      <c r="M25" s="75">
        <v>4</v>
      </c>
      <c r="N25" s="73">
        <f t="shared" si="0"/>
        <v>3939</v>
      </c>
    </row>
    <row r="26" spans="1:14" ht="27" thickTop="1" thickBot="1" x14ac:dyDescent="0.3">
      <c r="A26" s="67" t="s">
        <v>29</v>
      </c>
      <c r="B26" s="75">
        <v>1464</v>
      </c>
      <c r="C26" s="75">
        <v>106</v>
      </c>
      <c r="D26" s="75">
        <v>15</v>
      </c>
      <c r="E26" s="75">
        <v>2174</v>
      </c>
      <c r="F26" s="75">
        <v>66</v>
      </c>
      <c r="G26" s="75">
        <v>8</v>
      </c>
      <c r="H26" s="75">
        <v>0</v>
      </c>
      <c r="I26" s="75">
        <v>102</v>
      </c>
      <c r="J26" s="72" t="s">
        <v>9</v>
      </c>
      <c r="K26" s="72" t="s">
        <v>9</v>
      </c>
      <c r="L26" s="72" t="s">
        <v>9</v>
      </c>
      <c r="M26" s="75">
        <v>4</v>
      </c>
      <c r="N26" s="73">
        <f t="shared" si="0"/>
        <v>3939</v>
      </c>
    </row>
    <row r="27" spans="1:14" ht="27" thickTop="1" thickBot="1" x14ac:dyDescent="0.3">
      <c r="A27" s="67" t="s">
        <v>30</v>
      </c>
      <c r="B27" s="71">
        <v>1585</v>
      </c>
      <c r="C27" s="71">
        <v>61</v>
      </c>
      <c r="D27" s="71">
        <v>98</v>
      </c>
      <c r="E27" s="71">
        <v>2120</v>
      </c>
      <c r="F27" s="71">
        <v>66</v>
      </c>
      <c r="G27" s="71">
        <v>8</v>
      </c>
      <c r="H27" s="71">
        <v>0</v>
      </c>
      <c r="I27" s="71">
        <v>36</v>
      </c>
      <c r="J27" s="72" t="s">
        <v>9</v>
      </c>
      <c r="K27" s="72" t="s">
        <v>9</v>
      </c>
      <c r="L27" s="72" t="s">
        <v>9</v>
      </c>
      <c r="M27" s="71">
        <v>4</v>
      </c>
      <c r="N27" s="73">
        <f t="shared" si="0"/>
        <v>3978</v>
      </c>
    </row>
    <row r="28" spans="1:14" ht="27" thickTop="1" thickBot="1" x14ac:dyDescent="0.3">
      <c r="A28" s="67" t="s">
        <v>31</v>
      </c>
      <c r="B28" s="75">
        <v>1607</v>
      </c>
      <c r="C28" s="75">
        <v>75</v>
      </c>
      <c r="D28" s="75">
        <v>103</v>
      </c>
      <c r="E28" s="75">
        <v>2059</v>
      </c>
      <c r="F28" s="75">
        <v>99</v>
      </c>
      <c r="G28" s="75">
        <v>8</v>
      </c>
      <c r="H28" s="71">
        <v>0</v>
      </c>
      <c r="I28" s="71">
        <v>75</v>
      </c>
      <c r="J28" s="72" t="s">
        <v>9</v>
      </c>
      <c r="K28" s="72" t="s">
        <v>9</v>
      </c>
      <c r="L28" s="72" t="s">
        <v>9</v>
      </c>
      <c r="M28" s="75">
        <v>4</v>
      </c>
      <c r="N28" s="73">
        <f t="shared" si="0"/>
        <v>4030</v>
      </c>
    </row>
    <row r="29" spans="1:14" ht="27" thickTop="1" thickBot="1" x14ac:dyDescent="0.3">
      <c r="A29" s="67" t="s">
        <v>48</v>
      </c>
      <c r="B29" s="75">
        <v>1414</v>
      </c>
      <c r="C29" s="75">
        <v>77</v>
      </c>
      <c r="D29" s="75">
        <v>103</v>
      </c>
      <c r="E29" s="75">
        <v>2296</v>
      </c>
      <c r="F29" s="75">
        <v>93</v>
      </c>
      <c r="G29" s="75">
        <v>7</v>
      </c>
      <c r="H29" s="71">
        <v>19</v>
      </c>
      <c r="I29" s="71">
        <v>88</v>
      </c>
      <c r="J29" s="72" t="s">
        <v>9</v>
      </c>
      <c r="K29" s="72" t="s">
        <v>9</v>
      </c>
      <c r="L29" s="72" t="s">
        <v>9</v>
      </c>
      <c r="M29" s="75">
        <v>4</v>
      </c>
      <c r="N29" s="73">
        <f t="shared" si="0"/>
        <v>4101</v>
      </c>
    </row>
    <row r="30" spans="1:14" ht="27" thickTop="1" thickBot="1" x14ac:dyDescent="0.3">
      <c r="A30" s="67" t="s">
        <v>49</v>
      </c>
      <c r="B30" s="75">
        <v>1820</v>
      </c>
      <c r="C30" s="75">
        <v>80</v>
      </c>
      <c r="D30" s="75">
        <v>103</v>
      </c>
      <c r="E30" s="75">
        <v>2168</v>
      </c>
      <c r="F30" s="75">
        <v>132</v>
      </c>
      <c r="G30" s="75">
        <v>5</v>
      </c>
      <c r="H30" s="71">
        <v>24</v>
      </c>
      <c r="I30" s="71">
        <v>151</v>
      </c>
      <c r="J30" s="72" t="s">
        <v>9</v>
      </c>
      <c r="K30" s="72" t="s">
        <v>9</v>
      </c>
      <c r="L30" s="72" t="s">
        <v>9</v>
      </c>
      <c r="M30" s="75">
        <v>4</v>
      </c>
      <c r="N30" s="73">
        <f t="shared" si="0"/>
        <v>4487</v>
      </c>
    </row>
    <row r="31" spans="1:14" ht="27" thickTop="1" thickBot="1" x14ac:dyDescent="0.3">
      <c r="A31" s="67" t="s">
        <v>51</v>
      </c>
      <c r="B31" s="75">
        <v>1765</v>
      </c>
      <c r="C31" s="75">
        <v>258</v>
      </c>
      <c r="D31" s="75">
        <v>101</v>
      </c>
      <c r="E31" s="75">
        <v>2294</v>
      </c>
      <c r="F31" s="75">
        <v>154</v>
      </c>
      <c r="G31" s="75">
        <v>5</v>
      </c>
      <c r="H31" s="75">
        <v>32</v>
      </c>
      <c r="I31" s="75">
        <v>193</v>
      </c>
      <c r="J31" s="72" t="s">
        <v>9</v>
      </c>
      <c r="K31" s="72" t="s">
        <v>9</v>
      </c>
      <c r="L31" s="72" t="s">
        <v>9</v>
      </c>
      <c r="M31" s="75" t="s">
        <v>9</v>
      </c>
      <c r="N31" s="73">
        <f t="shared" si="0"/>
        <v>4802</v>
      </c>
    </row>
    <row r="32" spans="1:14" ht="27" thickTop="1" thickBot="1" x14ac:dyDescent="0.3">
      <c r="A32" s="67" t="s">
        <v>52</v>
      </c>
      <c r="B32" s="75">
        <v>1834</v>
      </c>
      <c r="C32" s="75">
        <v>424</v>
      </c>
      <c r="D32" s="75">
        <v>99</v>
      </c>
      <c r="E32" s="75">
        <v>2274</v>
      </c>
      <c r="F32" s="75">
        <v>156</v>
      </c>
      <c r="G32" s="75">
        <v>5</v>
      </c>
      <c r="H32" s="75">
        <v>45</v>
      </c>
      <c r="I32" s="75">
        <v>191</v>
      </c>
      <c r="J32" s="72" t="s">
        <v>9</v>
      </c>
      <c r="K32" s="72" t="s">
        <v>9</v>
      </c>
      <c r="L32" s="72" t="s">
        <v>9</v>
      </c>
      <c r="M32" s="75" t="s">
        <v>9</v>
      </c>
      <c r="N32" s="73">
        <f t="shared" si="0"/>
        <v>5028</v>
      </c>
    </row>
    <row r="33" spans="1:20" ht="27" thickTop="1" thickBot="1" x14ac:dyDescent="0.3">
      <c r="A33" s="67" t="s">
        <v>54</v>
      </c>
      <c r="B33" s="75">
        <v>1779</v>
      </c>
      <c r="C33" s="75">
        <v>429</v>
      </c>
      <c r="D33" s="75">
        <v>107</v>
      </c>
      <c r="E33" s="75">
        <v>2387</v>
      </c>
      <c r="F33" s="75">
        <v>189</v>
      </c>
      <c r="G33" s="75">
        <v>5</v>
      </c>
      <c r="H33" s="75">
        <v>48</v>
      </c>
      <c r="I33" s="75">
        <v>192</v>
      </c>
      <c r="J33" s="72" t="s">
        <v>9</v>
      </c>
      <c r="K33" s="72" t="s">
        <v>9</v>
      </c>
      <c r="L33" s="72" t="s">
        <v>9</v>
      </c>
      <c r="M33" s="75" t="s">
        <v>9</v>
      </c>
      <c r="N33" s="73">
        <f t="shared" si="0"/>
        <v>5136</v>
      </c>
    </row>
    <row r="34" spans="1:20" ht="27" thickTop="1" thickBot="1" x14ac:dyDescent="0.3">
      <c r="A34" s="67" t="s">
        <v>55</v>
      </c>
      <c r="B34" s="75">
        <v>1672</v>
      </c>
      <c r="C34" s="75">
        <v>483</v>
      </c>
      <c r="D34" s="75">
        <v>109</v>
      </c>
      <c r="E34" s="75">
        <v>2531</v>
      </c>
      <c r="F34" s="75">
        <v>207</v>
      </c>
      <c r="G34" s="75">
        <v>5</v>
      </c>
      <c r="H34" s="75">
        <v>68</v>
      </c>
      <c r="I34" s="75">
        <v>226</v>
      </c>
      <c r="J34" s="72" t="s">
        <v>9</v>
      </c>
      <c r="K34" s="72" t="s">
        <v>9</v>
      </c>
      <c r="L34" s="72" t="s">
        <v>9</v>
      </c>
      <c r="M34" s="75" t="s">
        <v>9</v>
      </c>
      <c r="N34" s="73">
        <f t="shared" si="0"/>
        <v>5301</v>
      </c>
    </row>
    <row r="35" spans="1:20" ht="27" thickTop="1" thickBot="1" x14ac:dyDescent="0.3">
      <c r="A35" s="67" t="s">
        <v>57</v>
      </c>
      <c r="B35" s="76">
        <v>493</v>
      </c>
      <c r="C35" s="76">
        <v>490</v>
      </c>
      <c r="D35" s="76">
        <v>117</v>
      </c>
      <c r="E35" s="76">
        <v>2577</v>
      </c>
      <c r="F35" s="76">
        <v>258</v>
      </c>
      <c r="G35" s="76">
        <v>5</v>
      </c>
      <c r="H35" s="76">
        <v>74</v>
      </c>
      <c r="I35" s="76">
        <v>135</v>
      </c>
      <c r="J35" s="77">
        <v>1202</v>
      </c>
      <c r="K35" s="77">
        <v>193</v>
      </c>
      <c r="L35" s="77">
        <v>0</v>
      </c>
      <c r="M35" s="76" t="s">
        <v>9</v>
      </c>
      <c r="N35" s="78">
        <f t="shared" si="0"/>
        <v>5544</v>
      </c>
    </row>
    <row r="36" spans="1:20" ht="27" thickTop="1" thickBot="1" x14ac:dyDescent="0.3">
      <c r="A36" s="67" t="s">
        <v>58</v>
      </c>
      <c r="B36" s="76">
        <v>585</v>
      </c>
      <c r="C36" s="76">
        <v>349</v>
      </c>
      <c r="D36" s="76">
        <v>123</v>
      </c>
      <c r="E36" s="76">
        <v>2576</v>
      </c>
      <c r="F36" s="76">
        <v>419</v>
      </c>
      <c r="G36" s="76">
        <v>5</v>
      </c>
      <c r="H36" s="76">
        <v>76</v>
      </c>
      <c r="I36" s="76">
        <v>153</v>
      </c>
      <c r="J36" s="77">
        <v>1247</v>
      </c>
      <c r="K36" s="77">
        <v>195</v>
      </c>
      <c r="L36" s="77">
        <v>0</v>
      </c>
      <c r="M36" s="76" t="s">
        <v>9</v>
      </c>
      <c r="N36" s="78">
        <f>SUM(B36:M36)</f>
        <v>5728</v>
      </c>
    </row>
    <row r="37" spans="1:20" ht="27" thickTop="1" thickBot="1" x14ac:dyDescent="0.3">
      <c r="A37" s="67" t="s">
        <v>60</v>
      </c>
      <c r="B37" s="76">
        <v>774</v>
      </c>
      <c r="C37" s="76">
        <v>443</v>
      </c>
      <c r="D37" s="76">
        <v>123</v>
      </c>
      <c r="E37" s="76">
        <v>2781</v>
      </c>
      <c r="F37" s="76">
        <v>353</v>
      </c>
      <c r="G37" s="76">
        <v>5</v>
      </c>
      <c r="H37" s="76">
        <v>81</v>
      </c>
      <c r="I37" s="76">
        <v>176</v>
      </c>
      <c r="J37" s="77">
        <v>1430</v>
      </c>
      <c r="K37" s="77">
        <v>244</v>
      </c>
      <c r="L37" s="77">
        <v>0</v>
      </c>
      <c r="M37" s="76" t="s">
        <v>9</v>
      </c>
      <c r="N37" s="78">
        <f t="shared" si="0"/>
        <v>6410</v>
      </c>
    </row>
    <row r="38" spans="1:20" ht="27" thickTop="1" thickBot="1" x14ac:dyDescent="0.3">
      <c r="A38" s="67" t="s">
        <v>61</v>
      </c>
      <c r="B38" s="76">
        <v>685</v>
      </c>
      <c r="C38" s="76">
        <v>711</v>
      </c>
      <c r="D38" s="76">
        <v>110</v>
      </c>
      <c r="E38" s="76">
        <v>3135</v>
      </c>
      <c r="F38" s="76">
        <v>340</v>
      </c>
      <c r="G38" s="76">
        <v>5</v>
      </c>
      <c r="H38" s="76">
        <v>80</v>
      </c>
      <c r="I38" s="76">
        <v>187</v>
      </c>
      <c r="J38" s="77">
        <v>1470</v>
      </c>
      <c r="K38" s="77">
        <v>369</v>
      </c>
      <c r="L38" s="77">
        <v>1</v>
      </c>
      <c r="M38" s="76" t="s">
        <v>9</v>
      </c>
      <c r="N38" s="78">
        <f t="shared" si="0"/>
        <v>7093</v>
      </c>
    </row>
    <row r="39" spans="1:20" ht="27" thickTop="1" thickBot="1" x14ac:dyDescent="0.3">
      <c r="A39" s="67" t="s">
        <v>63</v>
      </c>
      <c r="B39" s="76">
        <v>809</v>
      </c>
      <c r="C39" s="76">
        <v>1081</v>
      </c>
      <c r="D39" s="76">
        <v>96</v>
      </c>
      <c r="E39" s="76">
        <v>3320</v>
      </c>
      <c r="F39" s="76">
        <v>386</v>
      </c>
      <c r="G39" s="76" t="s">
        <v>9</v>
      </c>
      <c r="H39" s="76">
        <v>80</v>
      </c>
      <c r="I39" s="76">
        <v>180</v>
      </c>
      <c r="J39" s="77">
        <v>2095</v>
      </c>
      <c r="K39" s="77">
        <v>493</v>
      </c>
      <c r="L39" s="77">
        <v>1</v>
      </c>
      <c r="M39" s="76" t="s">
        <v>9</v>
      </c>
      <c r="N39" s="78">
        <f t="shared" si="0"/>
        <v>8541</v>
      </c>
    </row>
    <row r="40" spans="1:20" ht="27" thickTop="1" thickBot="1" x14ac:dyDescent="0.3">
      <c r="A40" s="67" t="s">
        <v>64</v>
      </c>
      <c r="B40" s="77">
        <v>827</v>
      </c>
      <c r="C40" s="77">
        <v>709</v>
      </c>
      <c r="D40" s="77">
        <v>100</v>
      </c>
      <c r="E40" s="77">
        <v>4238</v>
      </c>
      <c r="F40" s="77">
        <v>397</v>
      </c>
      <c r="G40" s="77" t="s">
        <v>9</v>
      </c>
      <c r="H40" s="77">
        <v>91</v>
      </c>
      <c r="I40" s="77">
        <v>141</v>
      </c>
      <c r="J40" s="77">
        <v>2617</v>
      </c>
      <c r="K40" s="77">
        <v>581</v>
      </c>
      <c r="L40" s="77">
        <v>1</v>
      </c>
      <c r="M40" s="77" t="s">
        <v>9</v>
      </c>
      <c r="N40" s="78">
        <f t="shared" si="0"/>
        <v>9702</v>
      </c>
    </row>
    <row r="41" spans="1:20" ht="27" thickTop="1" thickBot="1" x14ac:dyDescent="0.3">
      <c r="A41" s="58" t="s">
        <v>66</v>
      </c>
      <c r="B41" s="114">
        <v>739</v>
      </c>
      <c r="C41" s="114">
        <v>898</v>
      </c>
      <c r="D41" s="114">
        <v>100</v>
      </c>
      <c r="E41" s="114">
        <v>9006</v>
      </c>
      <c r="F41" s="114">
        <v>403</v>
      </c>
      <c r="G41" s="114" t="s">
        <v>9</v>
      </c>
      <c r="H41" s="114">
        <v>85</v>
      </c>
      <c r="I41" s="114">
        <v>237</v>
      </c>
      <c r="J41" s="114">
        <v>2727</v>
      </c>
      <c r="K41" s="114">
        <v>634</v>
      </c>
      <c r="L41" s="114">
        <v>1</v>
      </c>
      <c r="M41" s="114" t="s">
        <v>9</v>
      </c>
      <c r="N41" s="115">
        <f t="shared" ref="N41" si="1">SUM(B41:M41)</f>
        <v>14830</v>
      </c>
    </row>
    <row r="42" spans="1:20" ht="27" thickTop="1" thickBot="1" x14ac:dyDescent="0.3">
      <c r="A42" s="67" t="s">
        <v>105</v>
      </c>
      <c r="B42" s="76">
        <v>1327</v>
      </c>
      <c r="C42" s="76">
        <v>709</v>
      </c>
      <c r="D42" s="76">
        <v>116</v>
      </c>
      <c r="E42" s="76">
        <v>17631</v>
      </c>
      <c r="F42" s="76">
        <v>430</v>
      </c>
      <c r="G42" s="76" t="s">
        <v>9</v>
      </c>
      <c r="H42" s="76">
        <v>165</v>
      </c>
      <c r="I42" s="76">
        <v>248</v>
      </c>
      <c r="J42" s="77">
        <v>2993</v>
      </c>
      <c r="K42" s="77">
        <v>706</v>
      </c>
      <c r="L42" s="77">
        <v>1</v>
      </c>
      <c r="M42" s="114" t="s">
        <v>9</v>
      </c>
      <c r="N42" s="78">
        <f t="shared" ref="N42:N47" si="2">SUM(B42:M42)</f>
        <v>24326</v>
      </c>
    </row>
    <row r="43" spans="1:20" ht="42.75" customHeight="1" thickTop="1" thickBot="1" x14ac:dyDescent="0.3">
      <c r="A43" s="58" t="s">
        <v>120</v>
      </c>
      <c r="B43" s="129">
        <v>859</v>
      </c>
      <c r="C43" s="129">
        <v>766</v>
      </c>
      <c r="D43" s="129">
        <v>161</v>
      </c>
      <c r="E43" s="129">
        <v>56113</v>
      </c>
      <c r="F43" s="129">
        <v>530</v>
      </c>
      <c r="G43" s="129" t="s">
        <v>9</v>
      </c>
      <c r="H43" s="129">
        <v>158</v>
      </c>
      <c r="I43" s="129">
        <v>7168</v>
      </c>
      <c r="J43" s="114">
        <v>6586</v>
      </c>
      <c r="K43" s="114">
        <v>770</v>
      </c>
      <c r="L43" s="114">
        <v>1</v>
      </c>
      <c r="M43" s="129">
        <v>0</v>
      </c>
      <c r="N43" s="115">
        <f t="shared" si="2"/>
        <v>73112</v>
      </c>
      <c r="O43" s="91"/>
      <c r="P43" s="91"/>
      <c r="Q43" s="91"/>
      <c r="R43" s="91"/>
      <c r="S43" s="91"/>
      <c r="T43" s="91"/>
    </row>
    <row r="44" spans="1:20" ht="27" thickTop="1" thickBot="1" x14ac:dyDescent="0.3">
      <c r="A44" s="58" t="s">
        <v>121</v>
      </c>
      <c r="B44" s="129">
        <v>1397</v>
      </c>
      <c r="C44" s="129">
        <v>810</v>
      </c>
      <c r="D44" s="129">
        <v>139</v>
      </c>
      <c r="E44" s="129">
        <v>59232</v>
      </c>
      <c r="F44" s="129">
        <v>586</v>
      </c>
      <c r="G44" s="129" t="s">
        <v>9</v>
      </c>
      <c r="H44" s="129">
        <v>173</v>
      </c>
      <c r="I44" s="129">
        <v>14334</v>
      </c>
      <c r="J44" s="114">
        <v>5393</v>
      </c>
      <c r="K44" s="114">
        <v>744</v>
      </c>
      <c r="L44" s="114">
        <v>1</v>
      </c>
      <c r="M44" s="129" t="s">
        <v>9</v>
      </c>
      <c r="N44" s="115">
        <f t="shared" si="2"/>
        <v>82809</v>
      </c>
    </row>
    <row r="45" spans="1:20" ht="27" thickTop="1" thickBot="1" x14ac:dyDescent="0.3">
      <c r="A45" s="58" t="s">
        <v>123</v>
      </c>
      <c r="B45" s="129">
        <v>820</v>
      </c>
      <c r="C45" s="129">
        <v>892</v>
      </c>
      <c r="D45" s="129">
        <v>528</v>
      </c>
      <c r="E45" s="129">
        <v>59849</v>
      </c>
      <c r="F45" s="129">
        <v>593</v>
      </c>
      <c r="G45" s="129" t="s">
        <v>9</v>
      </c>
      <c r="H45" s="129">
        <v>165</v>
      </c>
      <c r="I45" s="129">
        <v>14492</v>
      </c>
      <c r="J45" s="114">
        <v>6306</v>
      </c>
      <c r="K45" s="114">
        <v>754</v>
      </c>
      <c r="L45" s="114">
        <v>1</v>
      </c>
      <c r="M45" s="129">
        <v>0</v>
      </c>
      <c r="N45" s="115">
        <f t="shared" si="2"/>
        <v>84400</v>
      </c>
    </row>
    <row r="46" spans="1:20" ht="27" thickTop="1" thickBot="1" x14ac:dyDescent="0.3">
      <c r="A46" s="58" t="s">
        <v>125</v>
      </c>
      <c r="B46" s="129">
        <v>904</v>
      </c>
      <c r="C46" s="129">
        <v>973</v>
      </c>
      <c r="D46" s="129">
        <v>503</v>
      </c>
      <c r="E46" s="129">
        <v>61128</v>
      </c>
      <c r="F46" s="129">
        <v>602</v>
      </c>
      <c r="G46" s="129" t="s">
        <v>9</v>
      </c>
      <c r="H46" s="129">
        <v>215</v>
      </c>
      <c r="I46" s="129">
        <v>20287</v>
      </c>
      <c r="J46" s="114">
        <v>6971</v>
      </c>
      <c r="K46" s="114">
        <v>824</v>
      </c>
      <c r="L46" s="114">
        <v>1</v>
      </c>
      <c r="M46" s="129">
        <v>2</v>
      </c>
      <c r="N46" s="115">
        <f t="shared" si="2"/>
        <v>92410</v>
      </c>
    </row>
    <row r="47" spans="1:20" ht="27" thickTop="1" thickBot="1" x14ac:dyDescent="0.3">
      <c r="A47" s="58" t="s">
        <v>127</v>
      </c>
      <c r="B47" s="129">
        <v>1450</v>
      </c>
      <c r="C47" s="129">
        <v>944</v>
      </c>
      <c r="D47" s="129">
        <v>512</v>
      </c>
      <c r="E47" s="129">
        <v>74313</v>
      </c>
      <c r="F47" s="129">
        <v>657</v>
      </c>
      <c r="G47" s="129" t="s">
        <v>9</v>
      </c>
      <c r="H47" s="129">
        <v>266</v>
      </c>
      <c r="I47" s="129">
        <v>20717</v>
      </c>
      <c r="J47" s="114">
        <v>7298</v>
      </c>
      <c r="K47" s="114">
        <v>832</v>
      </c>
      <c r="L47" s="114">
        <v>1</v>
      </c>
      <c r="M47" s="129">
        <v>2</v>
      </c>
      <c r="N47" s="115">
        <f t="shared" si="2"/>
        <v>106992</v>
      </c>
    </row>
    <row r="48" spans="1:20" ht="27" thickTop="1" thickBot="1" x14ac:dyDescent="0.3">
      <c r="A48" s="58" t="s">
        <v>130</v>
      </c>
      <c r="B48" s="129">
        <v>3093</v>
      </c>
      <c r="C48" s="129">
        <v>2266</v>
      </c>
      <c r="D48" s="129">
        <v>510</v>
      </c>
      <c r="E48" s="129">
        <v>85778</v>
      </c>
      <c r="F48" s="129">
        <v>738</v>
      </c>
      <c r="G48" s="129" t="s">
        <v>9</v>
      </c>
      <c r="H48" s="129">
        <v>259</v>
      </c>
      <c r="I48" s="129">
        <v>20730</v>
      </c>
      <c r="J48" s="114">
        <v>7657</v>
      </c>
      <c r="K48" s="114">
        <v>874</v>
      </c>
      <c r="L48" s="114">
        <v>1</v>
      </c>
      <c r="M48" s="129">
        <v>2</v>
      </c>
      <c r="N48" s="115">
        <f t="shared" ref="N48:N53" si="3">SUM(B48:M48)</f>
        <v>121908</v>
      </c>
    </row>
    <row r="49" spans="1:14" ht="27" thickTop="1" thickBot="1" x14ac:dyDescent="0.3">
      <c r="A49" s="58" t="s">
        <v>132</v>
      </c>
      <c r="B49" s="129">
        <v>3534</v>
      </c>
      <c r="C49" s="129">
        <v>2581</v>
      </c>
      <c r="D49" s="129">
        <v>501</v>
      </c>
      <c r="E49" s="129">
        <v>92036</v>
      </c>
      <c r="F49" s="129">
        <v>770</v>
      </c>
      <c r="G49" s="129" t="s">
        <v>9</v>
      </c>
      <c r="H49" s="129">
        <v>280</v>
      </c>
      <c r="I49" s="129">
        <v>20996</v>
      </c>
      <c r="J49" s="114">
        <v>9721</v>
      </c>
      <c r="K49" s="114">
        <v>926</v>
      </c>
      <c r="L49" s="114">
        <v>1</v>
      </c>
      <c r="M49" s="129">
        <v>4</v>
      </c>
      <c r="N49" s="115">
        <f t="shared" si="3"/>
        <v>131350</v>
      </c>
    </row>
    <row r="50" spans="1:14" ht="27" thickTop="1" thickBot="1" x14ac:dyDescent="0.3">
      <c r="A50" s="58" t="s">
        <v>133</v>
      </c>
      <c r="B50" s="129">
        <v>3130</v>
      </c>
      <c r="C50" s="129">
        <v>2581</v>
      </c>
      <c r="D50" s="129">
        <v>494</v>
      </c>
      <c r="E50" s="129">
        <v>108130</v>
      </c>
      <c r="F50" s="129">
        <v>734</v>
      </c>
      <c r="G50" s="129" t="s">
        <v>134</v>
      </c>
      <c r="H50" s="129">
        <v>280</v>
      </c>
      <c r="I50" s="129">
        <v>24165</v>
      </c>
      <c r="J50" s="114">
        <v>12052</v>
      </c>
      <c r="K50" s="114">
        <v>834</v>
      </c>
      <c r="L50" s="114">
        <v>1</v>
      </c>
      <c r="M50" s="129">
        <v>4</v>
      </c>
      <c r="N50" s="115">
        <f t="shared" si="3"/>
        <v>152405</v>
      </c>
    </row>
    <row r="51" spans="1:14" ht="27" thickTop="1" thickBot="1" x14ac:dyDescent="0.3">
      <c r="A51" s="58" t="s">
        <v>137</v>
      </c>
      <c r="B51" s="76">
        <v>3134</v>
      </c>
      <c r="C51" s="76">
        <v>3209</v>
      </c>
      <c r="D51" s="76">
        <v>545</v>
      </c>
      <c r="E51" s="76">
        <v>121102</v>
      </c>
      <c r="F51" s="76">
        <v>884</v>
      </c>
      <c r="G51" s="76" t="s">
        <v>9</v>
      </c>
      <c r="H51" s="76">
        <v>280</v>
      </c>
      <c r="I51" s="76">
        <v>26609</v>
      </c>
      <c r="J51" s="77">
        <v>11010</v>
      </c>
      <c r="K51" s="77">
        <v>1339</v>
      </c>
      <c r="L51" s="77">
        <v>2</v>
      </c>
      <c r="M51" s="76">
        <v>4</v>
      </c>
      <c r="N51" s="78">
        <f t="shared" si="3"/>
        <v>168118</v>
      </c>
    </row>
    <row r="52" spans="1:14" ht="27" thickTop="1" thickBot="1" x14ac:dyDescent="0.3">
      <c r="A52" s="58" t="s">
        <v>138</v>
      </c>
      <c r="B52" s="140">
        <v>4512</v>
      </c>
      <c r="C52" s="140">
        <v>3106</v>
      </c>
      <c r="D52" s="140">
        <v>540</v>
      </c>
      <c r="E52" s="140">
        <v>109383</v>
      </c>
      <c r="F52" s="140">
        <v>1070</v>
      </c>
      <c r="G52" s="140"/>
      <c r="H52" s="140">
        <v>322</v>
      </c>
      <c r="I52" s="140">
        <v>22431</v>
      </c>
      <c r="J52" s="140">
        <v>11417</v>
      </c>
      <c r="K52" s="140">
        <v>1340</v>
      </c>
      <c r="L52" s="140">
        <v>2</v>
      </c>
      <c r="M52" s="140">
        <v>4</v>
      </c>
      <c r="N52" s="115">
        <f t="shared" si="3"/>
        <v>154127</v>
      </c>
    </row>
    <row r="53" spans="1:14" ht="27" thickTop="1" thickBot="1" x14ac:dyDescent="0.3">
      <c r="A53" s="58" t="s">
        <v>199</v>
      </c>
      <c r="B53" s="154">
        <v>3613</v>
      </c>
      <c r="C53" s="154">
        <v>3550</v>
      </c>
      <c r="D53" s="140">
        <v>553</v>
      </c>
      <c r="E53" s="140">
        <v>152456</v>
      </c>
      <c r="F53" s="140">
        <v>1192</v>
      </c>
      <c r="G53" s="140"/>
      <c r="H53" s="140">
        <v>438</v>
      </c>
      <c r="I53" s="140">
        <v>23143</v>
      </c>
      <c r="J53" s="140">
        <v>11989</v>
      </c>
      <c r="K53" s="140">
        <v>1379</v>
      </c>
      <c r="L53" s="140">
        <v>2</v>
      </c>
      <c r="M53" s="140">
        <v>2</v>
      </c>
      <c r="N53" s="115">
        <f t="shared" si="3"/>
        <v>198317</v>
      </c>
    </row>
    <row r="54" spans="1:14" x14ac:dyDescent="0.25">
      <c r="A54" s="173" t="s">
        <v>67</v>
      </c>
      <c r="B54" s="173"/>
      <c r="C54" s="173"/>
      <c r="D54" s="173"/>
      <c r="E54" s="173"/>
      <c r="F54" s="173"/>
      <c r="G54" s="174" t="s">
        <v>68</v>
      </c>
      <c r="H54" s="174"/>
      <c r="I54" s="174"/>
      <c r="J54" s="174"/>
      <c r="K54" s="174"/>
      <c r="L54" s="174"/>
      <c r="M54" s="174"/>
      <c r="N54" s="174"/>
    </row>
    <row r="55" spans="1:14" x14ac:dyDescent="0.25">
      <c r="A55" s="173"/>
      <c r="B55" s="173"/>
      <c r="C55" s="173"/>
      <c r="D55" s="173"/>
      <c r="E55" s="173"/>
      <c r="F55" s="173"/>
      <c r="G55" s="174"/>
      <c r="H55" s="174"/>
      <c r="I55" s="174"/>
      <c r="J55" s="174"/>
      <c r="K55" s="174"/>
      <c r="L55" s="174"/>
      <c r="M55" s="174"/>
      <c r="N55" s="174"/>
    </row>
    <row r="56" spans="1:14" x14ac:dyDescent="0.25">
      <c r="A56" s="173"/>
      <c r="B56" s="173"/>
      <c r="C56" s="173"/>
      <c r="D56" s="173"/>
      <c r="E56" s="173"/>
      <c r="F56" s="173"/>
      <c r="G56" s="174"/>
      <c r="H56" s="174"/>
      <c r="I56" s="174"/>
      <c r="J56" s="174"/>
      <c r="K56" s="174"/>
      <c r="L56" s="174"/>
      <c r="M56" s="174"/>
      <c r="N56" s="174"/>
    </row>
    <row r="57" spans="1:14" x14ac:dyDescent="0.25">
      <c r="A57" s="173"/>
      <c r="B57" s="173"/>
      <c r="C57" s="173"/>
      <c r="D57" s="173"/>
      <c r="E57" s="173"/>
      <c r="F57" s="173"/>
    </row>
  </sheetData>
  <protectedRanges>
    <protectedRange sqref="M23 B23:G23" name="Range7_2"/>
    <protectedRange sqref="B24:C25" name="table 19"/>
    <protectedRange sqref="D24:E25" name="table 19_1_2"/>
    <protectedRange sqref="M24:M25 F24:F25" name="table 19_2_2"/>
    <protectedRange sqref="G24:G25" name="table 19_3_2"/>
    <protectedRange sqref="N8:N36" name="table 19_4_2"/>
    <protectedRange sqref="H26:I36" name="Range25_1_2"/>
    <protectedRange sqref="M26:M34 B26:I36" name="table 19_7_2"/>
    <protectedRange sqref="M35:M39 B37:I39" name="صناديق جدول 21"/>
    <protectedRange sqref="B40:I42 M40:M42" name="صناديق جدول 20_1"/>
    <protectedRange sqref="J8:L34" name="table 19_7_2_1"/>
  </protectedRanges>
  <mergeCells count="3">
    <mergeCell ref="A54:F57"/>
    <mergeCell ref="G54:N56"/>
    <mergeCell ref="B5:I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autoPageBreaks="0"/>
  </sheetPr>
  <dimension ref="A1:G54"/>
  <sheetViews>
    <sheetView showGridLines="0" rightToLeft="1" zoomScale="90" zoomScaleNormal="90" workbookViewId="0">
      <pane ySplit="7" topLeftCell="A46" activePane="bottomLeft" state="frozen"/>
      <selection pane="bottomLeft" activeCell="B53" sqref="B53"/>
    </sheetView>
  </sheetViews>
  <sheetFormatPr defaultColWidth="9.140625" defaultRowHeight="15" x14ac:dyDescent="0.25"/>
  <cols>
    <col min="1" max="1" width="22.85546875" style="100" customWidth="1"/>
    <col min="2" max="2" width="23.42578125" style="100" customWidth="1"/>
    <col min="3" max="3" width="21" style="100" customWidth="1"/>
    <col min="4" max="4" width="24.85546875" style="100" customWidth="1"/>
    <col min="5" max="5" width="11" style="100" bestFit="1" customWidth="1"/>
    <col min="6" max="6" width="9.85546875" style="100" bestFit="1" customWidth="1"/>
    <col min="7" max="16384" width="9.140625" style="100"/>
  </cols>
  <sheetData>
    <row r="1" spans="1:7" ht="16.5" x14ac:dyDescent="0.25">
      <c r="B1" s="12"/>
      <c r="C1" s="12"/>
      <c r="D1" s="12"/>
    </row>
    <row r="2" spans="1:7" ht="18" x14ac:dyDescent="0.25">
      <c r="A2" s="13"/>
      <c r="B2" s="13"/>
      <c r="C2" s="13"/>
      <c r="D2" s="13"/>
      <c r="E2" s="16"/>
      <c r="F2" s="16"/>
      <c r="G2" s="12"/>
    </row>
    <row r="3" spans="1:7" ht="16.5" customHeight="1" x14ac:dyDescent="0.25">
      <c r="A3" s="13"/>
      <c r="B3" s="13"/>
      <c r="C3" s="13"/>
      <c r="D3" s="16"/>
      <c r="E3" s="16"/>
      <c r="F3" s="16"/>
      <c r="G3" s="12"/>
    </row>
    <row r="4" spans="1:7" ht="18" x14ac:dyDescent="0.25">
      <c r="A4" s="8"/>
      <c r="B4" s="13"/>
      <c r="C4" s="13"/>
      <c r="D4" s="13"/>
    </row>
    <row r="5" spans="1:7" ht="45.75" customHeight="1" x14ac:dyDescent="0.25">
      <c r="B5" s="169" t="s">
        <v>177</v>
      </c>
      <c r="C5" s="169"/>
      <c r="D5" s="169"/>
    </row>
    <row r="6" spans="1:7" ht="38.25" customHeight="1" x14ac:dyDescent="0.25">
      <c r="A6" s="29"/>
      <c r="B6" s="29"/>
      <c r="C6" s="29"/>
      <c r="D6" s="59" t="s">
        <v>37</v>
      </c>
    </row>
    <row r="7" spans="1:7" ht="42.95" customHeight="1" thickBot="1" x14ac:dyDescent="0.3">
      <c r="A7" s="99" t="s">
        <v>70</v>
      </c>
      <c r="B7" s="99" t="s">
        <v>101</v>
      </c>
      <c r="C7" s="99" t="s">
        <v>102</v>
      </c>
      <c r="D7" s="99" t="s">
        <v>103</v>
      </c>
    </row>
    <row r="8" spans="1:7" ht="27" thickTop="1" thickBot="1" x14ac:dyDescent="0.3">
      <c r="A8" s="67" t="s">
        <v>14</v>
      </c>
      <c r="B8" s="70">
        <v>77964</v>
      </c>
      <c r="C8" s="70">
        <v>22257</v>
      </c>
      <c r="D8" s="117">
        <f t="shared" ref="D8:D40" si="0">C8+B8</f>
        <v>100221</v>
      </c>
    </row>
    <row r="9" spans="1:7" ht="27" thickTop="1" thickBot="1" x14ac:dyDescent="0.3">
      <c r="A9" s="67" t="s">
        <v>15</v>
      </c>
      <c r="B9" s="70">
        <v>81863</v>
      </c>
      <c r="C9" s="70">
        <v>21316</v>
      </c>
      <c r="D9" s="117">
        <f t="shared" si="0"/>
        <v>103179</v>
      </c>
    </row>
    <row r="10" spans="1:7" ht="27" thickTop="1" thickBot="1" x14ac:dyDescent="0.3">
      <c r="A10" s="67" t="s">
        <v>16</v>
      </c>
      <c r="B10" s="70">
        <v>93842.48</v>
      </c>
      <c r="C10" s="70">
        <v>22074.5</v>
      </c>
      <c r="D10" s="117">
        <f t="shared" si="0"/>
        <v>115916.98</v>
      </c>
    </row>
    <row r="11" spans="1:7" ht="27" thickTop="1" thickBot="1" x14ac:dyDescent="0.3">
      <c r="A11" s="67" t="s">
        <v>17</v>
      </c>
      <c r="B11" s="70">
        <v>81873.11</v>
      </c>
      <c r="C11" s="70">
        <v>28837.75</v>
      </c>
      <c r="D11" s="117">
        <f t="shared" si="0"/>
        <v>110710.86</v>
      </c>
    </row>
    <row r="12" spans="1:7" ht="27" thickTop="1" thickBot="1" x14ac:dyDescent="0.3">
      <c r="A12" s="67" t="s">
        <v>32</v>
      </c>
      <c r="B12" s="70">
        <v>96076.14</v>
      </c>
      <c r="C12" s="70">
        <v>23902.85</v>
      </c>
      <c r="D12" s="117">
        <f t="shared" si="0"/>
        <v>119978.98999999999</v>
      </c>
    </row>
    <row r="13" spans="1:7" ht="27" thickTop="1" thickBot="1" x14ac:dyDescent="0.3">
      <c r="A13" s="67" t="s">
        <v>19</v>
      </c>
      <c r="B13" s="70">
        <v>90748.91</v>
      </c>
      <c r="C13" s="70">
        <v>22773.759999999998</v>
      </c>
      <c r="D13" s="117">
        <f t="shared" si="0"/>
        <v>113522.67</v>
      </c>
    </row>
    <row r="14" spans="1:7" ht="27" thickTop="1" thickBot="1" x14ac:dyDescent="0.3">
      <c r="A14" s="67" t="s">
        <v>20</v>
      </c>
      <c r="B14" s="70">
        <v>75920.160000000003</v>
      </c>
      <c r="C14" s="70">
        <v>26977.98</v>
      </c>
      <c r="D14" s="117">
        <f t="shared" si="0"/>
        <v>102898.14</v>
      </c>
    </row>
    <row r="15" spans="1:7" ht="27" thickTop="1" thickBot="1" x14ac:dyDescent="0.3">
      <c r="A15" s="67" t="s">
        <v>21</v>
      </c>
      <c r="B15" s="70">
        <v>65814.009999999995</v>
      </c>
      <c r="C15" s="70">
        <v>25380.27</v>
      </c>
      <c r="D15" s="117">
        <f t="shared" si="0"/>
        <v>91194.28</v>
      </c>
    </row>
    <row r="16" spans="1:7" ht="27" thickTop="1" thickBot="1" x14ac:dyDescent="0.3">
      <c r="A16" s="67" t="s">
        <v>22</v>
      </c>
      <c r="B16" s="70">
        <v>70075.070000000007</v>
      </c>
      <c r="C16" s="70">
        <v>19135.381768947351</v>
      </c>
      <c r="D16" s="117">
        <f t="shared" si="0"/>
        <v>89210.451768947358</v>
      </c>
    </row>
    <row r="17" spans="1:7" ht="27" thickTop="1" thickBot="1" x14ac:dyDescent="0.3">
      <c r="A17" s="67" t="s">
        <v>23</v>
      </c>
      <c r="B17" s="70">
        <v>66692.398096772697</v>
      </c>
      <c r="C17" s="70">
        <v>15124.1609310572</v>
      </c>
      <c r="D17" s="117">
        <f t="shared" si="0"/>
        <v>81816.559027829891</v>
      </c>
    </row>
    <row r="18" spans="1:7" ht="27" thickTop="1" thickBot="1" x14ac:dyDescent="0.3">
      <c r="A18" s="67" t="s">
        <v>24</v>
      </c>
      <c r="B18" s="70">
        <v>70654.710000000006</v>
      </c>
      <c r="C18" s="70">
        <v>17180.97</v>
      </c>
      <c r="D18" s="117">
        <f t="shared" si="0"/>
        <v>87835.680000000008</v>
      </c>
    </row>
    <row r="19" spans="1:7" ht="27" thickTop="1" thickBot="1" x14ac:dyDescent="0.3">
      <c r="A19" s="67" t="s">
        <v>33</v>
      </c>
      <c r="B19" s="70">
        <v>83041.062269485483</v>
      </c>
      <c r="C19" s="70">
        <v>21490.502068675836</v>
      </c>
      <c r="D19" s="117">
        <f t="shared" si="0"/>
        <v>104531.56433816132</v>
      </c>
    </row>
    <row r="20" spans="1:7" ht="27" thickTop="1" thickBot="1" x14ac:dyDescent="0.3">
      <c r="A20" s="67" t="s">
        <v>26</v>
      </c>
      <c r="B20" s="70">
        <v>86132.535437324215</v>
      </c>
      <c r="C20" s="70">
        <v>24294.453304088718</v>
      </c>
      <c r="D20" s="117">
        <f t="shared" si="0"/>
        <v>110426.98874141293</v>
      </c>
    </row>
    <row r="21" spans="1:7" ht="27" thickTop="1" thickBot="1" x14ac:dyDescent="0.3">
      <c r="A21" s="67" t="s">
        <v>27</v>
      </c>
      <c r="B21" s="70">
        <v>87923.21</v>
      </c>
      <c r="C21" s="70">
        <v>24729.75</v>
      </c>
      <c r="D21" s="117">
        <f t="shared" si="0"/>
        <v>112652.96</v>
      </c>
    </row>
    <row r="22" spans="1:7" ht="27" thickTop="1" thickBot="1" x14ac:dyDescent="0.3">
      <c r="A22" s="67" t="s">
        <v>28</v>
      </c>
      <c r="B22" s="70">
        <v>91145.39</v>
      </c>
      <c r="C22" s="70">
        <v>19087.38</v>
      </c>
      <c r="D22" s="117">
        <f t="shared" si="0"/>
        <v>110232.77</v>
      </c>
    </row>
    <row r="23" spans="1:7" ht="27" thickTop="1" thickBot="1" x14ac:dyDescent="0.3">
      <c r="A23" s="67" t="s">
        <v>34</v>
      </c>
      <c r="B23" s="70">
        <v>94949.210669219028</v>
      </c>
      <c r="C23" s="70">
        <v>25135.389424395544</v>
      </c>
      <c r="D23" s="117">
        <f t="shared" si="0"/>
        <v>120084.60009361457</v>
      </c>
    </row>
    <row r="24" spans="1:7" ht="27" thickTop="1" thickBot="1" x14ac:dyDescent="0.3">
      <c r="A24" s="67" t="s">
        <v>35</v>
      </c>
      <c r="B24" s="70">
        <v>103843.04235517776</v>
      </c>
      <c r="C24" s="70">
        <v>15219.229143415287</v>
      </c>
      <c r="D24" s="117">
        <f t="shared" si="0"/>
        <v>119062.27149859305</v>
      </c>
    </row>
    <row r="25" spans="1:7" ht="27" thickTop="1" thickBot="1" x14ac:dyDescent="0.3">
      <c r="A25" s="67" t="s">
        <v>36</v>
      </c>
      <c r="B25" s="70">
        <v>102949.64032952592</v>
      </c>
      <c r="C25" s="70">
        <v>14905.461785200638</v>
      </c>
      <c r="D25" s="117">
        <f t="shared" si="0"/>
        <v>117855.10211472656</v>
      </c>
    </row>
    <row r="26" spans="1:7" ht="27" thickTop="1" thickBot="1" x14ac:dyDescent="0.3">
      <c r="A26" s="67" t="s">
        <v>29</v>
      </c>
      <c r="B26" s="70">
        <v>93649.255158050684</v>
      </c>
      <c r="C26" s="70">
        <v>18212.391935659234</v>
      </c>
      <c r="D26" s="117">
        <f t="shared" si="0"/>
        <v>111861.64709370992</v>
      </c>
      <c r="G26" s="19"/>
    </row>
    <row r="27" spans="1:7" ht="27" thickTop="1" thickBot="1" x14ac:dyDescent="0.3">
      <c r="A27" s="67" t="s">
        <v>30</v>
      </c>
      <c r="B27" s="70">
        <v>98475</v>
      </c>
      <c r="C27" s="70">
        <v>21284</v>
      </c>
      <c r="D27" s="117">
        <f t="shared" si="0"/>
        <v>119759</v>
      </c>
    </row>
    <row r="28" spans="1:7" ht="27" thickTop="1" thickBot="1" x14ac:dyDescent="0.3">
      <c r="A28" s="67" t="s">
        <v>31</v>
      </c>
      <c r="B28" s="70">
        <v>104986.36134277721</v>
      </c>
      <c r="C28" s="70">
        <v>21120.674285274567</v>
      </c>
      <c r="D28" s="117">
        <f t="shared" si="0"/>
        <v>126107.03562805177</v>
      </c>
    </row>
    <row r="29" spans="1:7" ht="27" thickTop="1" thickBot="1" x14ac:dyDescent="0.3">
      <c r="A29" s="67" t="s">
        <v>48</v>
      </c>
      <c r="B29" s="70">
        <v>113279.37</v>
      </c>
      <c r="C29" s="70">
        <v>23961.35</v>
      </c>
      <c r="D29" s="117">
        <f t="shared" si="0"/>
        <v>137240.72</v>
      </c>
      <c r="F29" s="21"/>
    </row>
    <row r="30" spans="1:7" ht="27" thickTop="1" thickBot="1" x14ac:dyDescent="0.3">
      <c r="A30" s="67" t="s">
        <v>49</v>
      </c>
      <c r="B30" s="70">
        <v>133441.67000000001</v>
      </c>
      <c r="C30" s="70">
        <v>26516.37</v>
      </c>
      <c r="D30" s="117">
        <f t="shared" si="0"/>
        <v>159958.04</v>
      </c>
      <c r="F30" s="21"/>
    </row>
    <row r="31" spans="1:7" ht="27" thickTop="1" thickBot="1" x14ac:dyDescent="0.3">
      <c r="A31" s="67" t="s">
        <v>51</v>
      </c>
      <c r="B31" s="70">
        <v>129628.67728455628</v>
      </c>
      <c r="C31" s="70">
        <v>45114.13087597565</v>
      </c>
      <c r="D31" s="117">
        <f t="shared" si="0"/>
        <v>174742.80816053192</v>
      </c>
      <c r="F31" s="21"/>
    </row>
    <row r="32" spans="1:7" ht="27" thickTop="1" thickBot="1" x14ac:dyDescent="0.3">
      <c r="A32" s="67" t="s">
        <v>52</v>
      </c>
      <c r="B32" s="70">
        <v>141851.23663127728</v>
      </c>
      <c r="C32" s="70">
        <v>39732.777716210046</v>
      </c>
      <c r="D32" s="117">
        <f t="shared" si="0"/>
        <v>181584.01434748733</v>
      </c>
      <c r="E32" s="21"/>
      <c r="F32" s="21"/>
    </row>
    <row r="33" spans="1:6" ht="27" thickTop="1" thickBot="1" x14ac:dyDescent="0.3">
      <c r="A33" s="67" t="s">
        <v>54</v>
      </c>
      <c r="B33" s="70">
        <v>148789.95645253806</v>
      </c>
      <c r="C33" s="70">
        <v>47280.730680547334</v>
      </c>
      <c r="D33" s="117">
        <f t="shared" si="0"/>
        <v>196070.68713308539</v>
      </c>
      <c r="F33" s="21"/>
    </row>
    <row r="34" spans="1:6" ht="27" thickTop="1" thickBot="1" x14ac:dyDescent="0.3">
      <c r="A34" s="67" t="s">
        <v>55</v>
      </c>
      <c r="B34" s="70">
        <v>149561.86198172925</v>
      </c>
      <c r="C34" s="70">
        <v>60162.46212220969</v>
      </c>
      <c r="D34" s="117">
        <f t="shared" si="0"/>
        <v>209724.32410393894</v>
      </c>
      <c r="F34" s="21"/>
    </row>
    <row r="35" spans="1:6" ht="27" thickTop="1" thickBot="1" x14ac:dyDescent="0.3">
      <c r="A35" s="67" t="s">
        <v>57</v>
      </c>
      <c r="B35" s="70">
        <v>154308.19331896034</v>
      </c>
      <c r="C35" s="70">
        <v>78522.746332802402</v>
      </c>
      <c r="D35" s="117">
        <f t="shared" si="0"/>
        <v>232830.93965176275</v>
      </c>
      <c r="F35" s="21"/>
    </row>
    <row r="36" spans="1:6" ht="27" thickTop="1" thickBot="1" x14ac:dyDescent="0.3">
      <c r="A36" s="67" t="s">
        <v>58</v>
      </c>
      <c r="B36" s="70">
        <v>155220.46025952575</v>
      </c>
      <c r="C36" s="70">
        <v>86413.59150248958</v>
      </c>
      <c r="D36" s="117">
        <f t="shared" si="0"/>
        <v>241634.05176201533</v>
      </c>
      <c r="F36" s="21"/>
    </row>
    <row r="37" spans="1:6" ht="27" thickTop="1" thickBot="1" x14ac:dyDescent="0.3">
      <c r="A37" s="67" t="s">
        <v>60</v>
      </c>
      <c r="B37" s="70">
        <v>155364.6184572716</v>
      </c>
      <c r="C37" s="70">
        <v>84441.868875634187</v>
      </c>
      <c r="D37" s="117">
        <f t="shared" si="0"/>
        <v>239806.48733290579</v>
      </c>
      <c r="F37" s="21"/>
    </row>
    <row r="38" spans="1:6" ht="27" thickTop="1" thickBot="1" x14ac:dyDescent="0.3">
      <c r="A38" s="67" t="s">
        <v>61</v>
      </c>
      <c r="B38" s="70">
        <v>147689.21059915432</v>
      </c>
      <c r="C38" s="70">
        <v>79484.193098011136</v>
      </c>
      <c r="D38" s="117">
        <f t="shared" si="0"/>
        <v>227173.40369716546</v>
      </c>
    </row>
    <row r="39" spans="1:6" ht="27" thickTop="1" thickBot="1" x14ac:dyDescent="0.3">
      <c r="A39" s="67" t="s">
        <v>63</v>
      </c>
      <c r="B39" s="70">
        <v>158084.7105094094</v>
      </c>
      <c r="C39" s="70">
        <v>57598.397542738683</v>
      </c>
      <c r="D39" s="117">
        <f t="shared" si="0"/>
        <v>215683.10805214808</v>
      </c>
    </row>
    <row r="40" spans="1:6" ht="27" thickTop="1" thickBot="1" x14ac:dyDescent="0.3">
      <c r="A40" s="67" t="s">
        <v>64</v>
      </c>
      <c r="B40" s="70">
        <v>142660.70000000001</v>
      </c>
      <c r="C40" s="70">
        <v>49852.73</v>
      </c>
      <c r="D40" s="117">
        <f t="shared" si="0"/>
        <v>192513.43000000002</v>
      </c>
    </row>
    <row r="41" spans="1:6" ht="27" thickTop="1" thickBot="1" x14ac:dyDescent="0.3">
      <c r="A41" s="58" t="s">
        <v>66</v>
      </c>
      <c r="B41" s="116">
        <v>134662.31968462621</v>
      </c>
      <c r="C41" s="116">
        <v>39682.355143789049</v>
      </c>
      <c r="D41" s="117">
        <f t="shared" ref="D41:D46" si="1">C41+B41</f>
        <v>174344.67482841527</v>
      </c>
    </row>
    <row r="42" spans="1:6" ht="27" thickTop="1" thickBot="1" x14ac:dyDescent="0.3">
      <c r="A42" s="67" t="s">
        <v>105</v>
      </c>
      <c r="B42" s="70">
        <v>101186.00559969114</v>
      </c>
      <c r="C42" s="70">
        <v>24919.004568497738</v>
      </c>
      <c r="D42" s="120">
        <f t="shared" si="1"/>
        <v>126105.01016818888</v>
      </c>
    </row>
    <row r="43" spans="1:6" ht="27" thickTop="1" thickBot="1" x14ac:dyDescent="0.3">
      <c r="A43" s="58" t="s">
        <v>120</v>
      </c>
      <c r="B43" s="116">
        <v>95601.160339601513</v>
      </c>
      <c r="C43" s="116">
        <v>20407.641385639108</v>
      </c>
      <c r="D43" s="117">
        <f t="shared" si="1"/>
        <v>116008.80172524063</v>
      </c>
    </row>
    <row r="44" spans="1:6" ht="27" thickTop="1" thickBot="1" x14ac:dyDescent="0.3">
      <c r="A44" s="58" t="s">
        <v>121</v>
      </c>
      <c r="B44" s="116">
        <v>94354.960147554608</v>
      </c>
      <c r="C44" s="116">
        <v>26652.639193241517</v>
      </c>
      <c r="D44" s="117">
        <f t="shared" si="1"/>
        <v>121007.59934079612</v>
      </c>
    </row>
    <row r="45" spans="1:6" ht="27" thickTop="1" thickBot="1" x14ac:dyDescent="0.3">
      <c r="A45" s="58" t="s">
        <v>123</v>
      </c>
      <c r="B45" s="116">
        <v>94833.273613685436</v>
      </c>
      <c r="C45" s="116">
        <v>22283.861574019807</v>
      </c>
      <c r="D45" s="117">
        <f t="shared" si="1"/>
        <v>117117.13518770525</v>
      </c>
    </row>
    <row r="46" spans="1:6" ht="27" thickTop="1" thickBot="1" x14ac:dyDescent="0.3">
      <c r="A46" s="58" t="s">
        <v>125</v>
      </c>
      <c r="B46" s="116">
        <v>101181.46500149774</v>
      </c>
      <c r="C46" s="116">
        <v>21396.040992840335</v>
      </c>
      <c r="D46" s="117">
        <f t="shared" si="1"/>
        <v>122577.50599433808</v>
      </c>
    </row>
    <row r="47" spans="1:6" ht="27" thickTop="1" thickBot="1" x14ac:dyDescent="0.3">
      <c r="A47" s="58" t="s">
        <v>127</v>
      </c>
      <c r="B47" s="116">
        <v>115672.73986038758</v>
      </c>
      <c r="C47" s="116">
        <v>20987.04524066568</v>
      </c>
      <c r="D47" s="117">
        <f t="shared" ref="D47:D53" si="2">C47+B47</f>
        <v>136659.78510105325</v>
      </c>
    </row>
    <row r="48" spans="1:6" ht="27" thickTop="1" thickBot="1" x14ac:dyDescent="0.3">
      <c r="A48" s="58" t="s">
        <v>130</v>
      </c>
      <c r="B48" s="116">
        <v>124987.58</v>
      </c>
      <c r="C48" s="116">
        <v>19979.7</v>
      </c>
      <c r="D48" s="117">
        <f t="shared" si="2"/>
        <v>144967.28</v>
      </c>
    </row>
    <row r="49" spans="1:4" ht="27" thickTop="1" thickBot="1" x14ac:dyDescent="0.3">
      <c r="A49" s="58" t="s">
        <v>132</v>
      </c>
      <c r="B49" s="116">
        <v>134431.29</v>
      </c>
      <c r="C49" s="116">
        <v>25655.53</v>
      </c>
      <c r="D49" s="117">
        <f t="shared" si="2"/>
        <v>160086.82</v>
      </c>
    </row>
    <row r="50" spans="1:4" ht="27" thickTop="1" thickBot="1" x14ac:dyDescent="0.3">
      <c r="A50" s="58" t="s">
        <v>133</v>
      </c>
      <c r="B50" s="116">
        <v>144584.56</v>
      </c>
      <c r="C50" s="116">
        <v>29865.29</v>
      </c>
      <c r="D50" s="117">
        <f t="shared" si="2"/>
        <v>174449.85</v>
      </c>
    </row>
    <row r="51" spans="1:4" ht="27" thickTop="1" thickBot="1" x14ac:dyDescent="0.3">
      <c r="A51" s="58" t="s">
        <v>137</v>
      </c>
      <c r="B51" s="70">
        <v>163650.18</v>
      </c>
      <c r="C51" s="70">
        <v>29349.93</v>
      </c>
      <c r="D51" s="120">
        <f t="shared" si="2"/>
        <v>193000.11</v>
      </c>
    </row>
    <row r="52" spans="1:4" ht="27" thickTop="1" thickBot="1" x14ac:dyDescent="0.3">
      <c r="A52" s="58" t="s">
        <v>138</v>
      </c>
      <c r="B52" s="116">
        <v>177136.88</v>
      </c>
      <c r="C52" s="116">
        <v>29102.35</v>
      </c>
      <c r="D52" s="117">
        <f t="shared" si="2"/>
        <v>206239.23</v>
      </c>
    </row>
    <row r="53" spans="1:4" ht="27" thickTop="1" thickBot="1" x14ac:dyDescent="0.3">
      <c r="A53" s="58" t="s">
        <v>199</v>
      </c>
      <c r="B53" s="116">
        <v>186868.56</v>
      </c>
      <c r="C53" s="116">
        <v>31079.91</v>
      </c>
      <c r="D53" s="117">
        <f t="shared" si="2"/>
        <v>217948.47</v>
      </c>
    </row>
    <row r="54" spans="1:4" x14ac:dyDescent="0.25">
      <c r="A54" s="23" t="s">
        <v>7</v>
      </c>
      <c r="B54" s="20"/>
      <c r="D54" s="32" t="s">
        <v>11</v>
      </c>
    </row>
  </sheetData>
  <protectedRanges>
    <protectedRange sqref="B23:C23" name="Range11"/>
    <protectedRange sqref="B24:C25" name="table 23"/>
    <protectedRange sqref="B26:C36" name="table 23_1"/>
    <protectedRange sqref="B37:C42" name="صناديق جدول 23"/>
  </protectedRanges>
  <mergeCells count="1">
    <mergeCell ref="B5:D5"/>
  </mergeCells>
  <hyperlinks>
    <hyperlink ref="B4:D4" location="Main!G8" display="العودة للصفحة الرئيسية" xr:uid="{00000000-0004-0000-2C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autoPageBreaks="0"/>
  </sheetPr>
  <dimension ref="A1:V36"/>
  <sheetViews>
    <sheetView showGridLines="0" rightToLeft="1" topLeftCell="A4" zoomScaleNormal="100" workbookViewId="0">
      <pane ySplit="4" topLeftCell="A26" activePane="bottomLeft" state="frozen"/>
      <selection activeCell="A4" sqref="A4"/>
      <selection pane="bottomLeft" activeCell="H28" sqref="H28"/>
    </sheetView>
  </sheetViews>
  <sheetFormatPr defaultColWidth="9.140625" defaultRowHeight="15" x14ac:dyDescent="0.25"/>
  <cols>
    <col min="1" max="1" width="19.42578125" style="100" customWidth="1"/>
    <col min="2" max="8" width="14.85546875" style="100" customWidth="1"/>
    <col min="9" max="12" width="15.42578125" style="100" customWidth="1"/>
    <col min="13" max="16" width="15.85546875" style="100" customWidth="1"/>
    <col min="17" max="16384" width="9.140625" style="100"/>
  </cols>
  <sheetData>
    <row r="1" spans="1:22" ht="16.5" x14ac:dyDescent="0.25">
      <c r="B1" s="12"/>
      <c r="C1" s="12"/>
      <c r="D1" s="12"/>
    </row>
    <row r="2" spans="1:22" ht="18" x14ac:dyDescent="0.25">
      <c r="A2" s="13"/>
      <c r="B2" s="13"/>
      <c r="C2" s="13"/>
      <c r="D2" s="13"/>
      <c r="E2" s="13"/>
      <c r="F2" s="16"/>
      <c r="G2" s="16"/>
      <c r="H2" s="12"/>
      <c r="I2" s="12"/>
      <c r="J2" s="12"/>
      <c r="K2" s="12"/>
      <c r="L2" s="12"/>
      <c r="M2" s="12"/>
      <c r="N2" s="12"/>
    </row>
    <row r="3" spans="1:22" ht="18" x14ac:dyDescent="0.25">
      <c r="A3" s="13"/>
      <c r="B3" s="13"/>
      <c r="C3" s="13"/>
      <c r="D3" s="13"/>
      <c r="E3" s="16"/>
      <c r="F3" s="16"/>
      <c r="G3" s="16"/>
      <c r="H3" s="12"/>
      <c r="I3" s="12"/>
      <c r="J3" s="12"/>
      <c r="K3" s="12"/>
      <c r="L3" s="12"/>
      <c r="M3" s="12"/>
      <c r="N3" s="12"/>
    </row>
    <row r="4" spans="1:22" ht="23.25" x14ac:dyDescent="0.25">
      <c r="A4" s="7"/>
      <c r="B4" s="36"/>
      <c r="C4" s="36"/>
      <c r="D4" s="36"/>
      <c r="E4" s="10"/>
      <c r="F4" s="10"/>
      <c r="G4" s="10"/>
      <c r="H4" s="10"/>
      <c r="I4" s="10"/>
      <c r="J4" s="10"/>
      <c r="K4" s="10"/>
      <c r="L4" s="10"/>
      <c r="M4" s="10"/>
      <c r="N4" s="10"/>
      <c r="O4" s="10"/>
      <c r="P4" s="10"/>
      <c r="Q4" s="10"/>
      <c r="R4" s="10"/>
      <c r="S4" s="10"/>
      <c r="T4" s="11"/>
      <c r="U4" s="7"/>
    </row>
    <row r="5" spans="1:22" ht="63.75" customHeight="1" x14ac:dyDescent="0.25">
      <c r="B5" s="169" t="s">
        <v>196</v>
      </c>
      <c r="C5" s="169"/>
      <c r="D5" s="169"/>
      <c r="E5" s="169"/>
      <c r="F5" s="169"/>
      <c r="G5" s="169"/>
      <c r="H5" s="169"/>
      <c r="I5" s="169"/>
      <c r="J5" s="169"/>
      <c r="K5" s="169"/>
      <c r="L5" s="92"/>
      <c r="M5" s="92"/>
      <c r="N5" s="92"/>
      <c r="O5" s="92"/>
      <c r="P5" s="92"/>
      <c r="Q5" s="3"/>
      <c r="R5" s="3"/>
      <c r="S5" s="3"/>
      <c r="T5" s="3"/>
      <c r="U5" s="3"/>
    </row>
    <row r="6" spans="1:22" ht="25.5" x14ac:dyDescent="0.25">
      <c r="A6" s="29"/>
      <c r="B6" s="29"/>
      <c r="C6" s="29"/>
      <c r="D6" s="29"/>
      <c r="E6" s="29"/>
      <c r="F6" s="29"/>
      <c r="G6" s="29"/>
      <c r="H6" s="29"/>
      <c r="I6" s="29"/>
      <c r="J6" s="29"/>
      <c r="K6" s="29"/>
      <c r="L6" s="29"/>
      <c r="M6" s="29"/>
      <c r="N6" s="29"/>
      <c r="O6" s="29"/>
      <c r="P6" s="59" t="s">
        <v>37</v>
      </c>
      <c r="Q6" s="9"/>
      <c r="R6" s="9"/>
      <c r="S6" s="9"/>
      <c r="T6" s="9"/>
      <c r="U6" s="9"/>
    </row>
    <row r="7" spans="1:22" ht="173.25" customHeight="1" thickBot="1" x14ac:dyDescent="0.35">
      <c r="A7" s="104" t="s">
        <v>10</v>
      </c>
      <c r="B7" s="99" t="s">
        <v>107</v>
      </c>
      <c r="C7" s="99" t="s">
        <v>108</v>
      </c>
      <c r="D7" s="99" t="s">
        <v>109</v>
      </c>
      <c r="E7" s="99" t="s">
        <v>110</v>
      </c>
      <c r="F7" s="99" t="s">
        <v>111</v>
      </c>
      <c r="G7" s="99" t="s">
        <v>104</v>
      </c>
      <c r="H7" s="99" t="s">
        <v>112</v>
      </c>
      <c r="I7" s="99" t="s">
        <v>113</v>
      </c>
      <c r="J7" s="99" t="s">
        <v>114</v>
      </c>
      <c r="K7" s="99" t="s">
        <v>115</v>
      </c>
      <c r="L7" s="99" t="s">
        <v>116</v>
      </c>
      <c r="M7" s="99" t="s">
        <v>117</v>
      </c>
      <c r="N7" s="99" t="s">
        <v>126</v>
      </c>
      <c r="O7" s="99" t="s">
        <v>118</v>
      </c>
      <c r="P7" s="99" t="s">
        <v>119</v>
      </c>
      <c r="Q7" s="6"/>
      <c r="R7" s="6"/>
      <c r="S7" s="6"/>
      <c r="T7" s="6"/>
      <c r="U7" s="6"/>
      <c r="V7" s="6"/>
    </row>
    <row r="8" spans="1:22" ht="27" thickTop="1" thickBot="1" x14ac:dyDescent="0.3">
      <c r="A8" s="67" t="s">
        <v>32</v>
      </c>
      <c r="B8" s="68" t="s">
        <v>6</v>
      </c>
      <c r="C8" s="68" t="s">
        <v>5</v>
      </c>
      <c r="D8" s="68" t="s">
        <v>4</v>
      </c>
      <c r="E8" s="68" t="s">
        <v>3</v>
      </c>
      <c r="F8" s="68" t="s">
        <v>2</v>
      </c>
      <c r="G8" s="68" t="s">
        <v>1</v>
      </c>
      <c r="H8" s="68" t="s">
        <v>9</v>
      </c>
      <c r="I8" s="68" t="s">
        <v>9</v>
      </c>
      <c r="J8" s="68" t="s">
        <v>9</v>
      </c>
      <c r="K8" s="68" t="s">
        <v>9</v>
      </c>
      <c r="L8" s="68" t="s">
        <v>9</v>
      </c>
      <c r="M8" s="68" t="s">
        <v>9</v>
      </c>
      <c r="N8" s="68" t="s">
        <v>9</v>
      </c>
      <c r="O8" s="68" t="s">
        <v>0</v>
      </c>
      <c r="P8" s="68" t="s">
        <v>39</v>
      </c>
    </row>
    <row r="9" spans="1:22" ht="27" thickTop="1" thickBot="1" x14ac:dyDescent="0.3">
      <c r="A9" s="67" t="s">
        <v>40</v>
      </c>
      <c r="B9" s="68">
        <v>-3643.86</v>
      </c>
      <c r="C9" s="68">
        <v>-117.16</v>
      </c>
      <c r="D9" s="68">
        <v>-9171.35</v>
      </c>
      <c r="E9" s="68">
        <v>-470.8</v>
      </c>
      <c r="F9" s="68">
        <v>-20.329999999999998</v>
      </c>
      <c r="G9" s="68">
        <v>-23.16</v>
      </c>
      <c r="H9" s="68" t="s">
        <v>9</v>
      </c>
      <c r="I9" s="68" t="s">
        <v>9</v>
      </c>
      <c r="J9" s="68" t="s">
        <v>9</v>
      </c>
      <c r="K9" s="68" t="s">
        <v>9</v>
      </c>
      <c r="L9" s="68" t="s">
        <v>9</v>
      </c>
      <c r="M9" s="68" t="s">
        <v>9</v>
      </c>
      <c r="N9" s="68" t="s">
        <v>9</v>
      </c>
      <c r="O9" s="68">
        <v>-6.96</v>
      </c>
      <c r="P9" s="69">
        <v>-13453.62</v>
      </c>
    </row>
    <row r="10" spans="1:22" ht="27" thickTop="1" thickBot="1" x14ac:dyDescent="0.3">
      <c r="A10" s="67" t="s">
        <v>41</v>
      </c>
      <c r="B10" s="68">
        <v>-4600.22</v>
      </c>
      <c r="C10" s="68">
        <v>227.43</v>
      </c>
      <c r="D10" s="68">
        <v>-5890.49</v>
      </c>
      <c r="E10" s="68">
        <v>-231.28</v>
      </c>
      <c r="F10" s="68">
        <v>-127.56</v>
      </c>
      <c r="G10" s="68">
        <v>-1.89</v>
      </c>
      <c r="H10" s="68" t="s">
        <v>9</v>
      </c>
      <c r="I10" s="68" t="s">
        <v>9</v>
      </c>
      <c r="J10" s="68" t="s">
        <v>9</v>
      </c>
      <c r="K10" s="68" t="s">
        <v>9</v>
      </c>
      <c r="L10" s="68" t="s">
        <v>9</v>
      </c>
      <c r="M10" s="68" t="s">
        <v>9</v>
      </c>
      <c r="N10" s="68" t="s">
        <v>9</v>
      </c>
      <c r="O10" s="68">
        <v>128.55000000000001</v>
      </c>
      <c r="P10" s="69">
        <f>SUM(B10:O10)</f>
        <v>-10495.46</v>
      </c>
    </row>
    <row r="11" spans="1:22" ht="27" thickTop="1" thickBot="1" x14ac:dyDescent="0.3">
      <c r="A11" s="67" t="s">
        <v>41</v>
      </c>
      <c r="B11" s="68">
        <v>-4600.22</v>
      </c>
      <c r="C11" s="68">
        <v>227.43</v>
      </c>
      <c r="D11" s="68">
        <v>-5890.49</v>
      </c>
      <c r="E11" s="68">
        <v>-231.28</v>
      </c>
      <c r="F11" s="68">
        <v>-127.56</v>
      </c>
      <c r="G11" s="68">
        <v>-1.89</v>
      </c>
      <c r="H11" s="68" t="s">
        <v>9</v>
      </c>
      <c r="I11" s="68" t="s">
        <v>9</v>
      </c>
      <c r="J11" s="68" t="s">
        <v>9</v>
      </c>
      <c r="K11" s="68" t="s">
        <v>9</v>
      </c>
      <c r="L11" s="68" t="s">
        <v>9</v>
      </c>
      <c r="M11" s="68" t="s">
        <v>9</v>
      </c>
      <c r="N11" s="68" t="s">
        <v>9</v>
      </c>
      <c r="O11" s="68">
        <v>128.55000000000001</v>
      </c>
      <c r="P11" s="69">
        <f>SUM(B11:O11)</f>
        <v>-10495.46</v>
      </c>
    </row>
    <row r="12" spans="1:22" ht="27" thickTop="1" thickBot="1" x14ac:dyDescent="0.35">
      <c r="A12" s="67" t="s">
        <v>42</v>
      </c>
      <c r="B12" s="68">
        <v>-5575.05</v>
      </c>
      <c r="C12" s="68">
        <v>289.49</v>
      </c>
      <c r="D12" s="68">
        <v>1177.44</v>
      </c>
      <c r="E12" s="68">
        <v>378.74</v>
      </c>
      <c r="F12" s="68">
        <v>-47.07</v>
      </c>
      <c r="G12" s="68">
        <v>-2.12</v>
      </c>
      <c r="H12" s="68" t="s">
        <v>9</v>
      </c>
      <c r="I12" s="68" t="s">
        <v>9</v>
      </c>
      <c r="J12" s="68" t="s">
        <v>9</v>
      </c>
      <c r="K12" s="68" t="s">
        <v>9</v>
      </c>
      <c r="L12" s="68" t="s">
        <v>9</v>
      </c>
      <c r="M12" s="68" t="s">
        <v>9</v>
      </c>
      <c r="N12" s="68" t="s">
        <v>9</v>
      </c>
      <c r="O12" s="68">
        <v>-12.1</v>
      </c>
      <c r="P12" s="69">
        <v>-3790.67</v>
      </c>
      <c r="Q12" s="6"/>
      <c r="R12" s="6"/>
      <c r="S12" s="6"/>
      <c r="T12" s="6"/>
      <c r="U12" s="6"/>
    </row>
    <row r="13" spans="1:22" ht="29.25" customHeight="1" thickTop="1" thickBot="1" x14ac:dyDescent="0.3">
      <c r="A13" s="67" t="s">
        <v>43</v>
      </c>
      <c r="B13" s="68">
        <v>-646.6442246840196</v>
      </c>
      <c r="C13" s="68">
        <v>-36.708982755840005</v>
      </c>
      <c r="D13" s="68">
        <v>22726.604666305</v>
      </c>
      <c r="E13" s="68">
        <v>317.90703724999992</v>
      </c>
      <c r="F13" s="68">
        <v>-85.294636682216606</v>
      </c>
      <c r="G13" s="68">
        <v>-1.9642357799999997</v>
      </c>
      <c r="H13" s="68" t="s">
        <v>9</v>
      </c>
      <c r="I13" s="68" t="s">
        <v>9</v>
      </c>
      <c r="J13" s="68" t="s">
        <v>9</v>
      </c>
      <c r="K13" s="68" t="s">
        <v>9</v>
      </c>
      <c r="L13" s="68" t="s">
        <v>9</v>
      </c>
      <c r="M13" s="68" t="s">
        <v>9</v>
      </c>
      <c r="N13" s="68" t="s">
        <v>9</v>
      </c>
      <c r="O13" s="68">
        <v>35.912817861760004</v>
      </c>
      <c r="P13" s="69">
        <v>22309.81244151467</v>
      </c>
    </row>
    <row r="14" spans="1:22" ht="27" customHeight="1" thickTop="1" thickBot="1" x14ac:dyDescent="0.3">
      <c r="A14" s="67" t="s">
        <v>44</v>
      </c>
      <c r="B14" s="68">
        <v>-930.69</v>
      </c>
      <c r="C14" s="68">
        <v>-88.38</v>
      </c>
      <c r="D14" s="68">
        <v>-7760.03</v>
      </c>
      <c r="E14" s="68">
        <v>8185.08</v>
      </c>
      <c r="F14" s="68">
        <v>47.01</v>
      </c>
      <c r="G14" s="68">
        <v>-6.62</v>
      </c>
      <c r="H14" s="68" t="s">
        <v>9</v>
      </c>
      <c r="I14" s="68" t="s">
        <v>9</v>
      </c>
      <c r="J14" s="68" t="s">
        <v>9</v>
      </c>
      <c r="K14" s="68" t="s">
        <v>9</v>
      </c>
      <c r="L14" s="68" t="s">
        <v>9</v>
      </c>
      <c r="M14" s="68" t="s">
        <v>9</v>
      </c>
      <c r="N14" s="68" t="s">
        <v>9</v>
      </c>
      <c r="O14" s="68">
        <v>179.67</v>
      </c>
      <c r="P14" s="69">
        <v>-373.95</v>
      </c>
    </row>
    <row r="15" spans="1:22" ht="36.75" customHeight="1" thickTop="1" thickBot="1" x14ac:dyDescent="0.3">
      <c r="A15" s="67" t="s">
        <v>45</v>
      </c>
      <c r="B15" s="68">
        <v>-1478.9993824928599</v>
      </c>
      <c r="C15" s="68">
        <v>-102.01416508332497</v>
      </c>
      <c r="D15" s="68">
        <v>-90.220514556003593</v>
      </c>
      <c r="E15" s="68">
        <v>-152.6910868299999</v>
      </c>
      <c r="F15" s="68">
        <v>-34.316895632500035</v>
      </c>
      <c r="G15" s="68">
        <v>-2.3380685799999998</v>
      </c>
      <c r="H15" s="68" t="s">
        <v>9</v>
      </c>
      <c r="I15" s="68">
        <v>4844.47</v>
      </c>
      <c r="J15" s="68" t="s">
        <v>9</v>
      </c>
      <c r="K15" s="68" t="s">
        <v>9</v>
      </c>
      <c r="L15" s="68" t="s">
        <v>9</v>
      </c>
      <c r="M15" s="68" t="s">
        <v>9</v>
      </c>
      <c r="N15" s="68" t="s">
        <v>9</v>
      </c>
      <c r="O15" s="68">
        <v>-2.8037424799999942</v>
      </c>
      <c r="P15" s="69">
        <f t="shared" ref="P15:P20" si="0">SUM(B15:O15)</f>
        <v>2981.0861443453118</v>
      </c>
    </row>
    <row r="16" spans="1:22" ht="27" thickTop="1" thickBot="1" x14ac:dyDescent="0.3">
      <c r="A16" s="67" t="s">
        <v>46</v>
      </c>
      <c r="B16" s="68">
        <v>-1190.5426293963658</v>
      </c>
      <c r="C16" s="68">
        <v>-124.4080703204</v>
      </c>
      <c r="D16" s="68">
        <v>-9161.716267549582</v>
      </c>
      <c r="E16" s="68">
        <v>-16.155318770000001</v>
      </c>
      <c r="F16" s="68">
        <v>-79.620183982499967</v>
      </c>
      <c r="G16" s="68">
        <v>-2.6403285800000003</v>
      </c>
      <c r="H16" s="68" t="s">
        <v>9</v>
      </c>
      <c r="I16" s="68">
        <v>4674.5790103099998</v>
      </c>
      <c r="J16" s="68" t="s">
        <v>9</v>
      </c>
      <c r="K16" s="68" t="s">
        <v>9</v>
      </c>
      <c r="L16" s="68" t="s">
        <v>9</v>
      </c>
      <c r="M16" s="68" t="s">
        <v>9</v>
      </c>
      <c r="N16" s="68" t="s">
        <v>9</v>
      </c>
      <c r="O16" s="68">
        <v>27.820882969999989</v>
      </c>
      <c r="P16" s="69">
        <f t="shared" si="0"/>
        <v>-5872.6829053188494</v>
      </c>
    </row>
    <row r="17" spans="1:17" ht="27" thickTop="1" thickBot="1" x14ac:dyDescent="0.3">
      <c r="A17" s="67" t="s">
        <v>47</v>
      </c>
      <c r="B17" s="68">
        <v>-1348.8236288886342</v>
      </c>
      <c r="C17" s="68">
        <v>1341.8135539711002</v>
      </c>
      <c r="D17" s="68">
        <v>10228.549065625335</v>
      </c>
      <c r="E17" s="68">
        <v>-79.112273070000001</v>
      </c>
      <c r="F17" s="68">
        <v>-84.212560100000005</v>
      </c>
      <c r="G17" s="68">
        <v>-1.986304005</v>
      </c>
      <c r="H17" s="68" t="s">
        <v>9</v>
      </c>
      <c r="I17" s="68">
        <v>1026.2495521999999</v>
      </c>
      <c r="J17" s="68" t="s">
        <v>9</v>
      </c>
      <c r="K17" s="68" t="s">
        <v>9</v>
      </c>
      <c r="L17" s="68" t="s">
        <v>9</v>
      </c>
      <c r="M17" s="68" t="s">
        <v>9</v>
      </c>
      <c r="N17" s="68" t="s">
        <v>9</v>
      </c>
      <c r="O17" s="68">
        <v>19.073355299999989</v>
      </c>
      <c r="P17" s="69">
        <f t="shared" si="0"/>
        <v>11101.550761032799</v>
      </c>
    </row>
    <row r="18" spans="1:17" ht="27" thickTop="1" thickBot="1" x14ac:dyDescent="0.3">
      <c r="A18" s="67" t="s">
        <v>50</v>
      </c>
      <c r="B18" s="68">
        <v>-2355.46</v>
      </c>
      <c r="C18" s="68">
        <v>-132.63</v>
      </c>
      <c r="D18" s="68">
        <v>39813.51</v>
      </c>
      <c r="E18" s="68">
        <v>-9.3699999999999992</v>
      </c>
      <c r="F18" s="68">
        <v>-117.92</v>
      </c>
      <c r="G18" s="68">
        <v>-10.57</v>
      </c>
      <c r="H18" s="68" t="s">
        <v>9</v>
      </c>
      <c r="I18" s="68">
        <v>0</v>
      </c>
      <c r="J18" s="68" t="s">
        <v>9</v>
      </c>
      <c r="K18" s="68" t="s">
        <v>9</v>
      </c>
      <c r="L18" s="68" t="s">
        <v>9</v>
      </c>
      <c r="M18" s="68" t="s">
        <v>9</v>
      </c>
      <c r="N18" s="68" t="s">
        <v>9</v>
      </c>
      <c r="O18" s="68">
        <v>142.66999999999999</v>
      </c>
      <c r="P18" s="69">
        <f t="shared" si="0"/>
        <v>37330.229999999996</v>
      </c>
    </row>
    <row r="19" spans="1:17" ht="27" thickTop="1" thickBot="1" x14ac:dyDescent="0.3">
      <c r="A19" s="67" t="s">
        <v>53</v>
      </c>
      <c r="B19" s="68">
        <v>-540.04574214329546</v>
      </c>
      <c r="C19" s="68">
        <v>8532.7147246873537</v>
      </c>
      <c r="D19" s="68">
        <v>19543.630229119161</v>
      </c>
      <c r="E19" s="68">
        <v>-64.680884320000004</v>
      </c>
      <c r="F19" s="68">
        <v>-48.202587754999968</v>
      </c>
      <c r="G19" s="68">
        <v>-14.910665912500001</v>
      </c>
      <c r="H19" s="68">
        <v>-3.519021363755424</v>
      </c>
      <c r="I19" s="68">
        <v>1869.0336932301093</v>
      </c>
      <c r="J19" s="68">
        <v>-8.3422496800000054</v>
      </c>
      <c r="K19" s="68">
        <v>20.650894109999996</v>
      </c>
      <c r="L19" s="68">
        <v>0.22760395999999999</v>
      </c>
      <c r="M19" s="68">
        <v>12.770000000000001</v>
      </c>
      <c r="N19" s="68" t="s">
        <v>9</v>
      </c>
      <c r="O19" s="68" t="s">
        <v>9</v>
      </c>
      <c r="P19" s="69">
        <f t="shared" si="0"/>
        <v>29299.325993932074</v>
      </c>
    </row>
    <row r="20" spans="1:17" ht="27" thickTop="1" thickBot="1" x14ac:dyDescent="0.3">
      <c r="A20" s="67" t="s">
        <v>56</v>
      </c>
      <c r="B20" s="68">
        <v>-998.19872334866068</v>
      </c>
      <c r="C20" s="68">
        <v>22898.788837921053</v>
      </c>
      <c r="D20" s="68">
        <v>16374.851093272062</v>
      </c>
      <c r="E20" s="68">
        <v>-116.41530352358211</v>
      </c>
      <c r="F20" s="68">
        <v>-58.884702229250252</v>
      </c>
      <c r="G20" s="68">
        <v>-7.4347762700000004</v>
      </c>
      <c r="H20" s="68">
        <v>-8.1874975742317844</v>
      </c>
      <c r="I20" s="68">
        <v>798.11470000000008</v>
      </c>
      <c r="J20" s="68">
        <v>0.95599533792499969</v>
      </c>
      <c r="K20" s="68">
        <v>7.1535463500000001</v>
      </c>
      <c r="L20" s="68">
        <v>0.41645692000000001</v>
      </c>
      <c r="M20" s="68">
        <v>1.62</v>
      </c>
      <c r="N20" s="68" t="s">
        <v>9</v>
      </c>
      <c r="O20" s="68" t="s">
        <v>9</v>
      </c>
      <c r="P20" s="69">
        <f t="shared" si="0"/>
        <v>38892.779626855314</v>
      </c>
    </row>
    <row r="21" spans="1:17" ht="27" thickTop="1" thickBot="1" x14ac:dyDescent="0.3">
      <c r="A21" s="67" t="s">
        <v>59</v>
      </c>
      <c r="B21" s="68">
        <v>-780.4019417612069</v>
      </c>
      <c r="C21" s="68">
        <v>8147.9881556324972</v>
      </c>
      <c r="D21" s="68">
        <v>18164.472699666694</v>
      </c>
      <c r="E21" s="68">
        <v>-379.11696178</v>
      </c>
      <c r="F21" s="68">
        <v>425.59495931702509</v>
      </c>
      <c r="G21" s="68">
        <v>9.7488689799999992</v>
      </c>
      <c r="H21" s="68">
        <v>3.6104364564672684</v>
      </c>
      <c r="I21" s="68" t="s">
        <v>9</v>
      </c>
      <c r="J21" s="68">
        <v>144.98279952932501</v>
      </c>
      <c r="K21" s="68">
        <v>41.141916219999999</v>
      </c>
      <c r="L21" s="68">
        <v>-0.17315518999999996</v>
      </c>
      <c r="M21" s="68">
        <v>-0.37000000000000005</v>
      </c>
      <c r="N21" s="68" t="s">
        <v>9</v>
      </c>
      <c r="O21" s="68" t="s">
        <v>9</v>
      </c>
      <c r="P21" s="69">
        <f>SUM(B21:O21)</f>
        <v>25777.477777070802</v>
      </c>
    </row>
    <row r="22" spans="1:17" ht="27" thickTop="1" thickBot="1" x14ac:dyDescent="0.3">
      <c r="A22" s="67" t="s">
        <v>62</v>
      </c>
      <c r="B22" s="68">
        <v>-2315.2634595533818</v>
      </c>
      <c r="C22" s="68">
        <v>8048.5709168407693</v>
      </c>
      <c r="D22" s="68">
        <v>-22216.152095820089</v>
      </c>
      <c r="E22" s="68">
        <v>0</v>
      </c>
      <c r="F22" s="68">
        <v>348.38987804249996</v>
      </c>
      <c r="G22" s="68">
        <v>0</v>
      </c>
      <c r="H22" s="68">
        <v>6.8524319101997913</v>
      </c>
      <c r="I22" s="68">
        <v>945.05700000000002</v>
      </c>
      <c r="J22" s="68">
        <v>627.92071339415008</v>
      </c>
      <c r="K22" s="68">
        <v>318.27463965000004</v>
      </c>
      <c r="L22" s="68">
        <v>-0.22591921000000004</v>
      </c>
      <c r="M22" s="68">
        <v>-0.46749999999999992</v>
      </c>
      <c r="N22" s="68" t="s">
        <v>9</v>
      </c>
      <c r="O22" s="68" t="s">
        <v>9</v>
      </c>
      <c r="P22" s="69">
        <f>SUM(B22:O22)</f>
        <v>-14237.043394745848</v>
      </c>
    </row>
    <row r="23" spans="1:17" ht="27" thickTop="1" thickBot="1" x14ac:dyDescent="0.3">
      <c r="A23" s="58" t="s">
        <v>65</v>
      </c>
      <c r="B23" s="118">
        <v>-827.03</v>
      </c>
      <c r="C23" s="118">
        <v>-7816.79</v>
      </c>
      <c r="D23" s="118">
        <v>-23268.58</v>
      </c>
      <c r="E23" s="118">
        <v>0.26</v>
      </c>
      <c r="F23" s="118">
        <v>2.59</v>
      </c>
      <c r="G23" s="118" t="s">
        <v>9</v>
      </c>
      <c r="H23" s="118" t="s">
        <v>9</v>
      </c>
      <c r="I23" s="118" t="s">
        <v>9</v>
      </c>
      <c r="J23" s="118">
        <v>-239.08</v>
      </c>
      <c r="K23" s="118">
        <v>21.98</v>
      </c>
      <c r="L23" s="118">
        <v>0.23</v>
      </c>
      <c r="M23" s="118">
        <v>1.7</v>
      </c>
      <c r="N23" s="68" t="s">
        <v>9</v>
      </c>
      <c r="O23" s="118" t="s">
        <v>9</v>
      </c>
      <c r="P23" s="119">
        <v>-32124.73</v>
      </c>
    </row>
    <row r="24" spans="1:17" ht="27" thickTop="1" thickBot="1" x14ac:dyDescent="0.3">
      <c r="A24" s="67" t="s">
        <v>106</v>
      </c>
      <c r="B24" s="68">
        <v>-153.51194153509078</v>
      </c>
      <c r="C24" s="68">
        <v>-9194.1118351675213</v>
      </c>
      <c r="D24" s="68">
        <v>-37854.21429685878</v>
      </c>
      <c r="E24" s="68">
        <v>0</v>
      </c>
      <c r="F24" s="68">
        <v>-190.91309949500004</v>
      </c>
      <c r="G24" s="118" t="s">
        <v>9</v>
      </c>
      <c r="H24" s="68">
        <v>0.79</v>
      </c>
      <c r="I24" s="68">
        <v>150</v>
      </c>
      <c r="J24" s="68">
        <v>-103.05024081999922</v>
      </c>
      <c r="K24" s="68">
        <v>83.339852340000007</v>
      </c>
      <c r="L24" s="68">
        <v>-0.28000000000000003</v>
      </c>
      <c r="M24" s="68">
        <v>0.26185310590038269</v>
      </c>
      <c r="N24" s="68" t="s">
        <v>9</v>
      </c>
      <c r="O24" s="118" t="s">
        <v>9</v>
      </c>
      <c r="P24" s="119">
        <v>-47261.689708430487</v>
      </c>
    </row>
    <row r="25" spans="1:17" ht="27" thickTop="1" thickBot="1" x14ac:dyDescent="0.3">
      <c r="A25" s="58" t="s">
        <v>122</v>
      </c>
      <c r="B25" s="118">
        <v>-92.050181537654169</v>
      </c>
      <c r="C25" s="118">
        <v>-8097.8589399768207</v>
      </c>
      <c r="D25" s="118">
        <v>-3227.2358644290234</v>
      </c>
      <c r="E25" s="118">
        <v>-8.1107859399999995</v>
      </c>
      <c r="F25" s="118">
        <v>-109.43476496386261</v>
      </c>
      <c r="G25" s="118">
        <v>0</v>
      </c>
      <c r="H25" s="118">
        <v>0</v>
      </c>
      <c r="I25" s="118">
        <v>0</v>
      </c>
      <c r="J25" s="118">
        <v>511.63175154297483</v>
      </c>
      <c r="K25" s="118">
        <v>48.789085139999997</v>
      </c>
      <c r="L25" s="118">
        <v>-3.864107E-2</v>
      </c>
      <c r="M25" s="118">
        <v>-0.58889602949032493</v>
      </c>
      <c r="N25" s="68" t="s">
        <v>9</v>
      </c>
      <c r="O25" s="118" t="s">
        <v>9</v>
      </c>
      <c r="P25" s="69">
        <f>SUM(B25:O25)</f>
        <v>-10974.897237263875</v>
      </c>
    </row>
    <row r="26" spans="1:17" s="97" customFormat="1" ht="27" thickTop="1" thickBot="1" x14ac:dyDescent="0.3">
      <c r="A26" s="67" t="s">
        <v>135</v>
      </c>
      <c r="B26" s="118">
        <v>1171.1643050308946</v>
      </c>
      <c r="C26" s="118">
        <v>-1629.2965726135201</v>
      </c>
      <c r="D26" s="118">
        <v>-4742.6564026254482</v>
      </c>
      <c r="E26" s="118">
        <v>-1.11744</v>
      </c>
      <c r="F26" s="118">
        <v>768.72019336551205</v>
      </c>
      <c r="G26" s="118">
        <v>-7.4545759600000068</v>
      </c>
      <c r="H26" s="118">
        <v>-0.5</v>
      </c>
      <c r="I26" s="118">
        <v>0</v>
      </c>
      <c r="J26" s="118">
        <v>1097.7514706419834</v>
      </c>
      <c r="K26" s="118">
        <v>196.71529942999899</v>
      </c>
      <c r="L26" s="118">
        <v>-8.5000000000000006E-2</v>
      </c>
      <c r="M26" s="118">
        <v>-3.3998245914908258</v>
      </c>
      <c r="N26" s="68">
        <v>-67.900000000000006</v>
      </c>
      <c r="O26" s="118" t="s">
        <v>9</v>
      </c>
      <c r="P26" s="69">
        <f>SUM(B26:O26)</f>
        <v>-3218.0585473220699</v>
      </c>
    </row>
    <row r="27" spans="1:17" ht="27" thickTop="1" thickBot="1" x14ac:dyDescent="0.3">
      <c r="A27" s="58" t="s">
        <v>131</v>
      </c>
      <c r="B27" s="132">
        <v>10916.32</v>
      </c>
      <c r="C27" s="132">
        <v>-1102.43</v>
      </c>
      <c r="D27" s="132">
        <v>4777.3599999999997</v>
      </c>
      <c r="E27" s="132">
        <v>-3.02</v>
      </c>
      <c r="F27" s="132">
        <v>2808.23</v>
      </c>
      <c r="G27" s="132">
        <v>-35.83</v>
      </c>
      <c r="H27" s="132">
        <v>103.81</v>
      </c>
      <c r="I27" s="132">
        <v>250.64</v>
      </c>
      <c r="J27" s="132">
        <v>-277.47000000000003</v>
      </c>
      <c r="K27" s="132">
        <v>1410.42</v>
      </c>
      <c r="L27" s="132">
        <v>0.01</v>
      </c>
      <c r="M27" s="132">
        <v>-7.52</v>
      </c>
      <c r="N27" s="132">
        <v>508.18</v>
      </c>
      <c r="O27" s="132" t="s">
        <v>9</v>
      </c>
      <c r="P27" s="69">
        <f>SUM(B27:O27)</f>
        <v>19348.699999999997</v>
      </c>
    </row>
    <row r="28" spans="1:17" ht="27" thickTop="1" thickBot="1" x14ac:dyDescent="0.3">
      <c r="A28" s="67" t="s">
        <v>136</v>
      </c>
      <c r="B28" s="118">
        <v>13186.45</v>
      </c>
      <c r="C28" s="118">
        <v>9541.98</v>
      </c>
      <c r="D28" s="118">
        <v>5042.01</v>
      </c>
      <c r="E28" s="118">
        <v>-3.58</v>
      </c>
      <c r="F28" s="118">
        <v>3341.85</v>
      </c>
      <c r="G28" s="118">
        <v>-34.69</v>
      </c>
      <c r="H28" s="118">
        <v>0</v>
      </c>
      <c r="I28" s="118">
        <v>0</v>
      </c>
      <c r="J28" s="118">
        <v>436.23</v>
      </c>
      <c r="K28" s="118">
        <v>69.73</v>
      </c>
      <c r="L28" s="118">
        <v>28.94</v>
      </c>
      <c r="M28" s="118">
        <v>-0.95</v>
      </c>
      <c r="N28" s="118">
        <v>337.4</v>
      </c>
      <c r="O28" s="132" t="s">
        <v>9</v>
      </c>
      <c r="P28" s="69">
        <f>SUM(B28:N28)</f>
        <v>31945.37</v>
      </c>
    </row>
    <row r="29" spans="1:17" ht="27" thickTop="1" thickBot="1" x14ac:dyDescent="0.3">
      <c r="A29" s="58" t="s">
        <v>139</v>
      </c>
      <c r="B29" s="118">
        <v>6371.28</v>
      </c>
      <c r="C29" s="118">
        <v>1476.4</v>
      </c>
      <c r="D29" s="118">
        <v>17907.75</v>
      </c>
      <c r="E29" s="118">
        <v>0</v>
      </c>
      <c r="F29" s="118">
        <v>2092.85</v>
      </c>
      <c r="G29" s="118">
        <v>-0.03</v>
      </c>
      <c r="H29" s="118">
        <v>0</v>
      </c>
      <c r="I29" s="118">
        <v>0</v>
      </c>
      <c r="J29" s="118">
        <v>669.26</v>
      </c>
      <c r="K29" s="118">
        <v>864.86</v>
      </c>
      <c r="L29" s="118">
        <v>0.21</v>
      </c>
      <c r="M29" s="118">
        <v>-4.24</v>
      </c>
      <c r="N29" s="118">
        <v>724.63</v>
      </c>
      <c r="O29" s="118"/>
      <c r="P29" s="69">
        <f>SUM(B29:N29)</f>
        <v>30102.969999999998</v>
      </c>
    </row>
    <row r="30" spans="1:17" ht="15.75" thickTop="1" x14ac:dyDescent="0.25">
      <c r="A30" s="24" t="s">
        <v>8</v>
      </c>
      <c r="B30" s="22"/>
      <c r="C30" s="22"/>
      <c r="D30" s="22"/>
      <c r="E30" s="22"/>
      <c r="F30" s="22"/>
      <c r="G30" s="22"/>
      <c r="H30" s="22"/>
      <c r="I30" s="22"/>
      <c r="J30" s="22"/>
      <c r="K30" s="22"/>
      <c r="L30" s="22"/>
      <c r="M30" s="22"/>
      <c r="N30" s="22"/>
      <c r="O30" s="22"/>
      <c r="P30" s="33" t="s">
        <v>12</v>
      </c>
    </row>
    <row r="32" spans="1:17" x14ac:dyDescent="0.25">
      <c r="B32" s="21"/>
      <c r="Q32" s="21"/>
    </row>
    <row r="34" spans="2:21" x14ac:dyDescent="0.25">
      <c r="B34" s="21"/>
      <c r="C34" s="21"/>
      <c r="D34" s="21"/>
      <c r="E34" s="21"/>
      <c r="F34" s="21"/>
      <c r="G34" s="21"/>
      <c r="H34" s="21"/>
      <c r="I34" s="21"/>
      <c r="J34" s="21"/>
      <c r="K34" s="21"/>
      <c r="L34" s="21"/>
      <c r="M34" s="21"/>
      <c r="N34" s="21"/>
      <c r="O34" s="21"/>
      <c r="P34" s="21"/>
      <c r="U34" s="21"/>
    </row>
    <row r="36" spans="2:21" x14ac:dyDescent="0.25">
      <c r="Q36" s="21"/>
      <c r="R36" s="21"/>
      <c r="S36" s="21"/>
      <c r="T36" s="21"/>
      <c r="U36" s="21"/>
    </row>
  </sheetData>
  <protectedRanges>
    <protectedRange sqref="B15:G15 O15:P15" name="table 24"/>
    <protectedRange sqref="B16:G18 O16:P18 J25:M25 I16:I18 B19:I25 N28 O25:O29 P19:P29" name="table 24_2"/>
    <protectedRange sqref="B29:N29" name="صناديق جدول 24"/>
  </protectedRanges>
  <mergeCells count="1">
    <mergeCell ref="B5:K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autoPageBreaks="0"/>
  </sheetPr>
  <dimension ref="A1:U53"/>
  <sheetViews>
    <sheetView showGridLines="0" rightToLeft="1" topLeftCell="A2" zoomScale="62" zoomScaleNormal="100" workbookViewId="0">
      <pane ySplit="6" topLeftCell="A42" activePane="bottomLeft" state="frozen"/>
      <selection activeCell="A2" sqref="A2"/>
      <selection pane="bottomLeft" activeCell="I53" sqref="I53"/>
    </sheetView>
  </sheetViews>
  <sheetFormatPr defaultRowHeight="15" x14ac:dyDescent="0.25"/>
  <cols>
    <col min="1" max="1" width="22.85546875" customWidth="1"/>
    <col min="2" max="2" width="14.42578125" customWidth="1"/>
    <col min="3" max="3" width="26.5703125" customWidth="1"/>
    <col min="4" max="4" width="24.5703125" customWidth="1"/>
    <col min="5" max="5" width="18.42578125" customWidth="1"/>
    <col min="6" max="6" width="19.85546875" customWidth="1"/>
    <col min="7" max="7" width="15.5703125" customWidth="1"/>
    <col min="8" max="8" width="27.42578125" customWidth="1"/>
    <col min="9" max="10" width="23.140625" style="18" customWidth="1"/>
    <col min="11" max="11" width="19.140625" customWidth="1"/>
    <col min="12" max="12" width="18.85546875" customWidth="1"/>
    <col min="13" max="13" width="19" style="39" customWidth="1"/>
    <col min="14" max="14" width="18.140625" style="38" customWidth="1"/>
    <col min="15" max="15" width="18.140625" style="100" customWidth="1"/>
    <col min="16" max="16" width="13.42578125" customWidth="1"/>
    <col min="17" max="17" width="13.85546875" style="43" customWidth="1"/>
    <col min="18" max="18" width="10.85546875" bestFit="1" customWidth="1"/>
  </cols>
  <sheetData>
    <row r="1" spans="1:18" ht="16.5" x14ac:dyDescent="0.25">
      <c r="B1" s="12"/>
      <c r="C1" s="12"/>
      <c r="D1" s="12"/>
    </row>
    <row r="2" spans="1:18" ht="18" x14ac:dyDescent="0.25">
      <c r="A2" s="168"/>
      <c r="B2" s="168"/>
      <c r="C2" s="168"/>
      <c r="D2" s="13"/>
      <c r="E2" s="13"/>
      <c r="F2" s="16"/>
      <c r="G2" s="16"/>
      <c r="H2" s="12"/>
      <c r="I2" s="12"/>
      <c r="J2" s="12"/>
    </row>
    <row r="3" spans="1:18" ht="18" x14ac:dyDescent="0.25">
      <c r="A3" s="168"/>
      <c r="B3" s="168"/>
      <c r="C3" s="168"/>
      <c r="D3" s="13"/>
      <c r="E3" s="16"/>
      <c r="F3" s="16"/>
      <c r="G3" s="16"/>
      <c r="H3" s="12"/>
      <c r="I3" s="12"/>
      <c r="J3" s="12"/>
    </row>
    <row r="4" spans="1:18" ht="18" x14ac:dyDescent="0.25">
      <c r="A4" s="4"/>
      <c r="B4" s="168"/>
      <c r="C4" s="168"/>
      <c r="D4" s="168"/>
      <c r="E4" s="4"/>
      <c r="F4" s="4"/>
      <c r="G4" s="4"/>
      <c r="H4" s="4"/>
      <c r="I4" s="4"/>
      <c r="J4" s="4"/>
      <c r="K4" s="4"/>
      <c r="L4" s="4"/>
      <c r="M4" s="4"/>
      <c r="N4" s="4"/>
      <c r="O4" s="4"/>
      <c r="P4" s="5"/>
      <c r="Q4" s="5"/>
      <c r="R4" s="5"/>
    </row>
    <row r="5" spans="1:18" ht="43.5" customHeight="1" x14ac:dyDescent="0.25">
      <c r="A5" s="28"/>
      <c r="C5" s="108"/>
      <c r="D5" s="169" t="s">
        <v>187</v>
      </c>
      <c r="E5" s="169"/>
      <c r="F5" s="169"/>
      <c r="G5" s="169"/>
      <c r="H5" s="169"/>
      <c r="I5" s="169"/>
      <c r="J5" s="169"/>
      <c r="K5" s="169"/>
      <c r="L5" s="28"/>
      <c r="M5" s="28"/>
      <c r="N5" s="28"/>
      <c r="O5" s="28"/>
      <c r="P5" s="5"/>
      <c r="Q5" s="5"/>
      <c r="R5" s="5"/>
    </row>
    <row r="6" spans="1:18" ht="38.25" x14ac:dyDescent="0.25">
      <c r="A6" s="28"/>
      <c r="B6" s="28"/>
      <c r="C6" s="28"/>
      <c r="D6" s="28"/>
      <c r="E6" s="28"/>
      <c r="F6" s="28"/>
      <c r="G6" s="28"/>
      <c r="H6" s="28"/>
      <c r="I6" s="28"/>
      <c r="J6" s="28"/>
      <c r="K6" s="28"/>
      <c r="P6" s="26"/>
      <c r="Q6" s="59" t="s">
        <v>37</v>
      </c>
      <c r="R6" s="5"/>
    </row>
    <row r="7" spans="1:18" ht="40.5" customHeight="1" thickBot="1" x14ac:dyDescent="0.3">
      <c r="A7" s="62" t="s">
        <v>70</v>
      </c>
      <c r="B7" s="62" t="s">
        <v>72</v>
      </c>
      <c r="C7" s="62" t="s">
        <v>73</v>
      </c>
      <c r="D7" s="62" t="s">
        <v>74</v>
      </c>
      <c r="E7" s="62" t="s">
        <v>75</v>
      </c>
      <c r="F7" s="62" t="s">
        <v>76</v>
      </c>
      <c r="G7" s="62" t="s">
        <v>77</v>
      </c>
      <c r="H7" s="62" t="s">
        <v>78</v>
      </c>
      <c r="I7" s="62" t="s">
        <v>79</v>
      </c>
      <c r="J7" s="62" t="s">
        <v>80</v>
      </c>
      <c r="K7" s="62" t="s">
        <v>81</v>
      </c>
      <c r="L7" s="62" t="s">
        <v>82</v>
      </c>
      <c r="M7" s="62" t="s">
        <v>83</v>
      </c>
      <c r="N7" s="62" t="s">
        <v>84</v>
      </c>
      <c r="O7" s="99" t="s">
        <v>124</v>
      </c>
      <c r="P7" s="62" t="s">
        <v>71</v>
      </c>
      <c r="Q7" s="62" t="s">
        <v>69</v>
      </c>
    </row>
    <row r="8" spans="1:18" ht="39" customHeight="1" thickTop="1" thickBot="1" x14ac:dyDescent="0.3">
      <c r="A8" s="134" t="s">
        <v>14</v>
      </c>
      <c r="B8" s="84">
        <v>30022.34</v>
      </c>
      <c r="C8" s="84">
        <v>640.92999999999995</v>
      </c>
      <c r="D8" s="84">
        <v>63486.03</v>
      </c>
      <c r="E8" s="84">
        <v>3082.49</v>
      </c>
      <c r="F8" s="84">
        <v>2656.99</v>
      </c>
      <c r="G8" s="84">
        <v>115.36</v>
      </c>
      <c r="H8" s="84">
        <v>81.010000000000005</v>
      </c>
      <c r="I8" s="84">
        <v>0</v>
      </c>
      <c r="J8" s="85" t="s">
        <v>9</v>
      </c>
      <c r="K8" s="85" t="s">
        <v>9</v>
      </c>
      <c r="L8" s="85" t="s">
        <v>9</v>
      </c>
      <c r="M8" s="85" t="s">
        <v>9</v>
      </c>
      <c r="N8" s="85" t="s">
        <v>9</v>
      </c>
      <c r="O8" s="85" t="s">
        <v>9</v>
      </c>
      <c r="P8" s="84">
        <v>136.37</v>
      </c>
      <c r="Q8" s="85">
        <f>SUM(Table28[[#This Row],[أسهم Equities]:[أخرى Others]])</f>
        <v>100221.52</v>
      </c>
    </row>
    <row r="9" spans="1:18" ht="27" thickTop="1" thickBot="1" x14ac:dyDescent="0.3">
      <c r="A9" s="134" t="s">
        <v>15</v>
      </c>
      <c r="B9" s="84">
        <v>34441.300000000003</v>
      </c>
      <c r="C9" s="84">
        <v>563.29999999999995</v>
      </c>
      <c r="D9" s="84">
        <v>60945.8</v>
      </c>
      <c r="E9" s="84">
        <v>4131.1000000000004</v>
      </c>
      <c r="F9" s="84">
        <v>2797.9</v>
      </c>
      <c r="G9" s="84">
        <v>130.5</v>
      </c>
      <c r="H9" s="84">
        <v>58.66</v>
      </c>
      <c r="I9" s="84">
        <v>0</v>
      </c>
      <c r="J9" s="85" t="s">
        <v>9</v>
      </c>
      <c r="K9" s="85" t="s">
        <v>9</v>
      </c>
      <c r="L9" s="85" t="s">
        <v>9</v>
      </c>
      <c r="M9" s="85" t="s">
        <v>9</v>
      </c>
      <c r="N9" s="85" t="s">
        <v>9</v>
      </c>
      <c r="O9" s="85" t="s">
        <v>9</v>
      </c>
      <c r="P9" s="84">
        <v>111.3</v>
      </c>
      <c r="Q9" s="85">
        <f>SUM(Table28[[#This Row],[أسهم Equities]:[أخرى Others]])</f>
        <v>103179.86000000002</v>
      </c>
    </row>
    <row r="10" spans="1:18" ht="27" thickTop="1" thickBot="1" x14ac:dyDescent="0.3">
      <c r="A10" s="134" t="s">
        <v>16</v>
      </c>
      <c r="B10" s="84">
        <v>38002.35</v>
      </c>
      <c r="C10" s="84">
        <v>503.75</v>
      </c>
      <c r="D10" s="84">
        <v>69020.759999999995</v>
      </c>
      <c r="E10" s="84">
        <v>5044.83</v>
      </c>
      <c r="F10" s="84">
        <v>2988.35</v>
      </c>
      <c r="G10" s="84">
        <v>140.97999999999999</v>
      </c>
      <c r="H10" s="84">
        <v>50.42</v>
      </c>
      <c r="I10" s="84">
        <v>0</v>
      </c>
      <c r="J10" s="85" t="s">
        <v>9</v>
      </c>
      <c r="K10" s="85" t="s">
        <v>9</v>
      </c>
      <c r="L10" s="85" t="s">
        <v>9</v>
      </c>
      <c r="M10" s="85" t="s">
        <v>9</v>
      </c>
      <c r="N10" s="85" t="s">
        <v>9</v>
      </c>
      <c r="O10" s="85" t="s">
        <v>9</v>
      </c>
      <c r="P10" s="84">
        <v>165.55</v>
      </c>
      <c r="Q10" s="85">
        <f>SUM(Table28[[#This Row],[أسهم Equities]:[أخرى Others]])</f>
        <v>115916.98999999999</v>
      </c>
    </row>
    <row r="11" spans="1:18" ht="27" thickTop="1" thickBot="1" x14ac:dyDescent="0.3">
      <c r="A11" s="134" t="s">
        <v>17</v>
      </c>
      <c r="B11" s="84">
        <v>35585.43</v>
      </c>
      <c r="C11" s="84">
        <v>641.88</v>
      </c>
      <c r="D11" s="84">
        <v>66381.63</v>
      </c>
      <c r="E11" s="84">
        <v>4975.47</v>
      </c>
      <c r="F11" s="84">
        <v>2837.21</v>
      </c>
      <c r="G11" s="84">
        <v>124.57</v>
      </c>
      <c r="H11" s="84">
        <v>55.93</v>
      </c>
      <c r="I11" s="84">
        <v>0</v>
      </c>
      <c r="J11" s="85" t="s">
        <v>9</v>
      </c>
      <c r="K11" s="85" t="s">
        <v>9</v>
      </c>
      <c r="L11" s="85" t="s">
        <v>9</v>
      </c>
      <c r="M11" s="85" t="s">
        <v>9</v>
      </c>
      <c r="N11" s="85" t="s">
        <v>9</v>
      </c>
      <c r="O11" s="85" t="s">
        <v>9</v>
      </c>
      <c r="P11" s="84">
        <v>108.7</v>
      </c>
      <c r="Q11" s="85">
        <f>SUM(Table28[[#This Row],[أسهم Equities]:[أخرى Others]])</f>
        <v>110710.82</v>
      </c>
    </row>
    <row r="12" spans="1:18" ht="27" thickTop="1" thickBot="1" x14ac:dyDescent="0.3">
      <c r="A12" s="134" t="s">
        <v>32</v>
      </c>
      <c r="B12" s="84">
        <v>43831.32</v>
      </c>
      <c r="C12" s="84">
        <v>806.52</v>
      </c>
      <c r="D12" s="84">
        <v>67692.539999999994</v>
      </c>
      <c r="E12" s="84">
        <v>4497.87</v>
      </c>
      <c r="F12" s="84">
        <v>2912.69</v>
      </c>
      <c r="G12" s="84">
        <v>117.96</v>
      </c>
      <c r="H12" s="84">
        <v>53.8</v>
      </c>
      <c r="I12" s="84">
        <v>0</v>
      </c>
      <c r="J12" s="85" t="s">
        <v>9</v>
      </c>
      <c r="K12" s="85" t="s">
        <v>9</v>
      </c>
      <c r="L12" s="85" t="s">
        <v>9</v>
      </c>
      <c r="M12" s="85" t="s">
        <v>9</v>
      </c>
      <c r="N12" s="85" t="s">
        <v>9</v>
      </c>
      <c r="O12" s="85" t="s">
        <v>9</v>
      </c>
      <c r="P12" s="84">
        <v>66.349999999999994</v>
      </c>
      <c r="Q12" s="85">
        <f>SUM(Table28[[#This Row],[أسهم Equities]:[أخرى Others]])</f>
        <v>119979.05</v>
      </c>
    </row>
    <row r="13" spans="1:18" ht="27" thickTop="1" thickBot="1" x14ac:dyDescent="0.3">
      <c r="A13" s="134" t="s">
        <v>19</v>
      </c>
      <c r="B13" s="84">
        <v>35118.86</v>
      </c>
      <c r="C13" s="84">
        <v>850.2</v>
      </c>
      <c r="D13" s="84">
        <v>70117.429999999993</v>
      </c>
      <c r="E13" s="84">
        <v>4493.04</v>
      </c>
      <c r="F13" s="84">
        <v>2749.41</v>
      </c>
      <c r="G13" s="84">
        <v>97.05</v>
      </c>
      <c r="H13" s="84">
        <v>45.36</v>
      </c>
      <c r="I13" s="84">
        <v>0</v>
      </c>
      <c r="J13" s="85" t="s">
        <v>9</v>
      </c>
      <c r="K13" s="85" t="s">
        <v>9</v>
      </c>
      <c r="L13" s="85" t="s">
        <v>9</v>
      </c>
      <c r="M13" s="85" t="s">
        <v>9</v>
      </c>
      <c r="N13" s="85" t="s">
        <v>9</v>
      </c>
      <c r="O13" s="85" t="s">
        <v>9</v>
      </c>
      <c r="P13" s="84">
        <v>51.33</v>
      </c>
      <c r="Q13" s="85">
        <f>SUM(Table28[[#This Row],[أسهم Equities]:[أخرى Others]])</f>
        <v>113522.68</v>
      </c>
    </row>
    <row r="14" spans="1:18" ht="27" thickTop="1" thickBot="1" x14ac:dyDescent="0.3">
      <c r="A14" s="134" t="s">
        <v>20</v>
      </c>
      <c r="B14" s="84">
        <v>33011.56</v>
      </c>
      <c r="C14" s="84">
        <v>831.31</v>
      </c>
      <c r="D14" s="84">
        <v>61713.29</v>
      </c>
      <c r="E14" s="84">
        <v>4430.51</v>
      </c>
      <c r="F14" s="84">
        <v>2726.95</v>
      </c>
      <c r="G14" s="84">
        <v>91.85</v>
      </c>
      <c r="H14" s="84">
        <v>35.33</v>
      </c>
      <c r="I14" s="84">
        <v>0</v>
      </c>
      <c r="J14" s="85" t="s">
        <v>9</v>
      </c>
      <c r="K14" s="85" t="s">
        <v>9</v>
      </c>
      <c r="L14" s="85" t="s">
        <v>9</v>
      </c>
      <c r="M14" s="85" t="s">
        <v>9</v>
      </c>
      <c r="N14" s="85" t="s">
        <v>9</v>
      </c>
      <c r="O14" s="85" t="s">
        <v>9</v>
      </c>
      <c r="P14" s="84">
        <v>57.35</v>
      </c>
      <c r="Q14" s="85">
        <f>SUM(Table28[[#This Row],[أسهم Equities]:[أخرى Others]])</f>
        <v>102898.15000000001</v>
      </c>
    </row>
    <row r="15" spans="1:18" s="14" customFormat="1" ht="27" thickTop="1" thickBot="1" x14ac:dyDescent="0.3">
      <c r="A15" s="134" t="s">
        <v>21</v>
      </c>
      <c r="B15" s="84">
        <v>26855.859413674632</v>
      </c>
      <c r="C15" s="84">
        <v>937.91191753344231</v>
      </c>
      <c r="D15" s="84">
        <v>56344.748381241967</v>
      </c>
      <c r="E15" s="84">
        <v>4283.3775577899996</v>
      </c>
      <c r="F15" s="84">
        <v>2596.6316504899714</v>
      </c>
      <c r="G15" s="84">
        <v>86.395958350000001</v>
      </c>
      <c r="H15" s="84">
        <v>32.69</v>
      </c>
      <c r="I15" s="84">
        <v>0</v>
      </c>
      <c r="J15" s="85" t="s">
        <v>9</v>
      </c>
      <c r="K15" s="85" t="s">
        <v>9</v>
      </c>
      <c r="L15" s="85" t="s">
        <v>9</v>
      </c>
      <c r="M15" s="85" t="s">
        <v>9</v>
      </c>
      <c r="N15" s="85" t="s">
        <v>9</v>
      </c>
      <c r="O15" s="85" t="s">
        <v>9</v>
      </c>
      <c r="P15" s="84">
        <v>56.054614484109692</v>
      </c>
      <c r="Q15" s="85">
        <f>SUM(Table28[[#This Row],[أسهم Equities]:[أخرى Others]])</f>
        <v>91193.669493564114</v>
      </c>
    </row>
    <row r="16" spans="1:18" s="14" customFormat="1" ht="27" thickTop="1" thickBot="1" x14ac:dyDescent="0.3">
      <c r="A16" s="134" t="s">
        <v>22</v>
      </c>
      <c r="B16" s="84">
        <v>26639.989547226018</v>
      </c>
      <c r="C16" s="84">
        <v>916.85042187344652</v>
      </c>
      <c r="D16" s="84">
        <v>54607.766088393146</v>
      </c>
      <c r="E16" s="84">
        <v>4172.7140748000002</v>
      </c>
      <c r="F16" s="84">
        <v>2566.3932989418554</v>
      </c>
      <c r="G16" s="84">
        <v>85.875303114999994</v>
      </c>
      <c r="H16" s="84">
        <v>35.369999999999997</v>
      </c>
      <c r="I16" s="84">
        <v>0</v>
      </c>
      <c r="J16" s="85" t="s">
        <v>9</v>
      </c>
      <c r="K16" s="85" t="s">
        <v>9</v>
      </c>
      <c r="L16" s="85" t="s">
        <v>9</v>
      </c>
      <c r="M16" s="85" t="s">
        <v>9</v>
      </c>
      <c r="N16" s="85" t="s">
        <v>9</v>
      </c>
      <c r="O16" s="85" t="s">
        <v>9</v>
      </c>
      <c r="P16" s="84">
        <v>185.48665784835103</v>
      </c>
      <c r="Q16" s="85">
        <f>SUM(Table28[[#This Row],[أسهم Equities]:[أخرى Others]])</f>
        <v>89210.445392197798</v>
      </c>
    </row>
    <row r="17" spans="1:18" s="14" customFormat="1" ht="27" thickTop="1" thickBot="1" x14ac:dyDescent="0.3">
      <c r="A17" s="134" t="s">
        <v>23</v>
      </c>
      <c r="B17" s="84">
        <v>20407.824667758738</v>
      </c>
      <c r="C17" s="84">
        <v>983.77154701600648</v>
      </c>
      <c r="D17" s="84">
        <v>53499.493815430076</v>
      </c>
      <c r="E17" s="84">
        <v>4042.4185959180745</v>
      </c>
      <c r="F17" s="84">
        <v>2592.5355425405432</v>
      </c>
      <c r="G17" s="84">
        <v>80.92483464</v>
      </c>
      <c r="H17" s="84">
        <v>32.25920704</v>
      </c>
      <c r="I17" s="84">
        <v>0</v>
      </c>
      <c r="J17" s="85" t="s">
        <v>9</v>
      </c>
      <c r="K17" s="85" t="s">
        <v>9</v>
      </c>
      <c r="L17" s="85" t="s">
        <v>9</v>
      </c>
      <c r="M17" s="85" t="s">
        <v>9</v>
      </c>
      <c r="N17" s="85" t="s">
        <v>9</v>
      </c>
      <c r="O17" s="85" t="s">
        <v>9</v>
      </c>
      <c r="P17" s="84">
        <v>177.33408646967854</v>
      </c>
      <c r="Q17" s="85">
        <f>SUM(Table28[[#This Row],[أسهم Equities]:[أخرى Others]])</f>
        <v>81816.562296813121</v>
      </c>
    </row>
    <row r="18" spans="1:18" ht="27" thickTop="1" thickBot="1" x14ac:dyDescent="0.3">
      <c r="A18" s="134" t="s">
        <v>24</v>
      </c>
      <c r="B18" s="84">
        <v>22444.013815209288</v>
      </c>
      <c r="C18" s="84">
        <v>848.72306319417942</v>
      </c>
      <c r="D18" s="84">
        <v>57497.558562471721</v>
      </c>
      <c r="E18" s="84">
        <v>3610.2981904451426</v>
      </c>
      <c r="F18" s="84">
        <v>2584.884147195376</v>
      </c>
      <c r="G18" s="84">
        <v>82.499883725000004</v>
      </c>
      <c r="H18" s="84">
        <v>36.477850310000001</v>
      </c>
      <c r="I18" s="84">
        <v>555</v>
      </c>
      <c r="J18" s="85" t="s">
        <v>9</v>
      </c>
      <c r="K18" s="85" t="s">
        <v>9</v>
      </c>
      <c r="L18" s="85" t="s">
        <v>9</v>
      </c>
      <c r="M18" s="85" t="s">
        <v>9</v>
      </c>
      <c r="N18" s="85" t="s">
        <v>9</v>
      </c>
      <c r="O18" s="85" t="s">
        <v>9</v>
      </c>
      <c r="P18" s="84">
        <v>176.1616077708706</v>
      </c>
      <c r="Q18" s="85">
        <f>SUM(Table28[[#This Row],[أسهم Equities]:[أخرى Others]])</f>
        <v>87835.617120321578</v>
      </c>
    </row>
    <row r="19" spans="1:18" ht="27" thickTop="1" thickBot="1" x14ac:dyDescent="0.3">
      <c r="A19" s="134" t="s">
        <v>33</v>
      </c>
      <c r="B19" s="84">
        <v>21886.805583468304</v>
      </c>
      <c r="C19" s="84">
        <v>819.84604701011358</v>
      </c>
      <c r="D19" s="84">
        <v>74851.730436061815</v>
      </c>
      <c r="E19" s="84">
        <v>3318.3522928018515</v>
      </c>
      <c r="F19" s="84">
        <v>2587.7185247712318</v>
      </c>
      <c r="G19" s="84">
        <v>80.305695615000005</v>
      </c>
      <c r="H19" s="84">
        <v>35.169941450000003</v>
      </c>
      <c r="I19" s="84">
        <v>765.99999999999966</v>
      </c>
      <c r="J19" s="85" t="s">
        <v>9</v>
      </c>
      <c r="K19" s="85" t="s">
        <v>9</v>
      </c>
      <c r="L19" s="85" t="s">
        <v>9</v>
      </c>
      <c r="M19" s="85" t="s">
        <v>9</v>
      </c>
      <c r="N19" s="85" t="s">
        <v>9</v>
      </c>
      <c r="O19" s="85" t="s">
        <v>9</v>
      </c>
      <c r="P19" s="84">
        <v>185.66090901621095</v>
      </c>
      <c r="Q19" s="85">
        <f>SUM(Table28[[#This Row],[أسهم Equities]:[أخرى Others]])</f>
        <v>104531.58943019452</v>
      </c>
    </row>
    <row r="20" spans="1:18" ht="27" thickTop="1" thickBot="1" x14ac:dyDescent="0.3">
      <c r="A20" s="134" t="s">
        <v>26</v>
      </c>
      <c r="B20" s="84">
        <v>22269.335552450608</v>
      </c>
      <c r="C20" s="84">
        <v>823.22711409809096</v>
      </c>
      <c r="D20" s="84">
        <v>79347.925848873943</v>
      </c>
      <c r="E20" s="84">
        <v>3207.639729566597</v>
      </c>
      <c r="F20" s="84">
        <v>2660.0465894065801</v>
      </c>
      <c r="G20" s="84">
        <v>80.277409287500006</v>
      </c>
      <c r="H20" s="84">
        <v>37.103331609999998</v>
      </c>
      <c r="I20" s="84">
        <v>1785.8799999999999</v>
      </c>
      <c r="J20" s="85" t="s">
        <v>9</v>
      </c>
      <c r="K20" s="85" t="s">
        <v>9</v>
      </c>
      <c r="L20" s="85" t="s">
        <v>9</v>
      </c>
      <c r="M20" s="85" t="s">
        <v>9</v>
      </c>
      <c r="N20" s="85" t="s">
        <v>9</v>
      </c>
      <c r="O20" s="85" t="s">
        <v>9</v>
      </c>
      <c r="P20" s="84">
        <v>215.54810420072383</v>
      </c>
      <c r="Q20" s="85">
        <f>SUM(Table28[[#This Row],[أسهم Equities]:[أخرى Others]])</f>
        <v>110426.98367949406</v>
      </c>
    </row>
    <row r="21" spans="1:18" s="17" customFormat="1" ht="27" thickTop="1" thickBot="1" x14ac:dyDescent="0.3">
      <c r="A21" s="134" t="s">
        <v>27</v>
      </c>
      <c r="B21" s="95">
        <v>21609.35</v>
      </c>
      <c r="C21" s="95">
        <v>808.66</v>
      </c>
      <c r="D21" s="95">
        <v>80926.27</v>
      </c>
      <c r="E21" s="95">
        <v>2899.47</v>
      </c>
      <c r="F21" s="95">
        <v>2681.82</v>
      </c>
      <c r="G21" s="95">
        <v>79.42</v>
      </c>
      <c r="H21" s="84">
        <v>36.449850480000002</v>
      </c>
      <c r="I21" s="84">
        <v>3391.7507135049227</v>
      </c>
      <c r="J21" s="85" t="s">
        <v>9</v>
      </c>
      <c r="K21" s="85" t="s">
        <v>9</v>
      </c>
      <c r="L21" s="85" t="s">
        <v>9</v>
      </c>
      <c r="M21" s="85" t="s">
        <v>9</v>
      </c>
      <c r="N21" s="85" t="s">
        <v>9</v>
      </c>
      <c r="O21" s="85" t="s">
        <v>9</v>
      </c>
      <c r="P21" s="95">
        <v>219.77</v>
      </c>
      <c r="Q21" s="85">
        <f>SUM(Table28[[#This Row],[أسهم Equities]:[أخرى Others]])</f>
        <v>112652.96056398493</v>
      </c>
    </row>
    <row r="22" spans="1:18" ht="27" thickTop="1" thickBot="1" x14ac:dyDescent="0.3">
      <c r="A22" s="134" t="s">
        <v>28</v>
      </c>
      <c r="B22" s="95">
        <v>20980.11</v>
      </c>
      <c r="C22" s="95">
        <v>754.09</v>
      </c>
      <c r="D22" s="95">
        <v>72651.53</v>
      </c>
      <c r="E22" s="95">
        <v>8811.94</v>
      </c>
      <c r="F22" s="95">
        <v>2887.65</v>
      </c>
      <c r="G22" s="95">
        <v>75.91</v>
      </c>
      <c r="H22" s="84">
        <v>36.025913529999997</v>
      </c>
      <c r="I22" s="84">
        <v>3637.009162784922</v>
      </c>
      <c r="J22" s="85" t="s">
        <v>9</v>
      </c>
      <c r="K22" s="85" t="s">
        <v>9</v>
      </c>
      <c r="L22" s="85" t="s">
        <v>9</v>
      </c>
      <c r="M22" s="85" t="s">
        <v>9</v>
      </c>
      <c r="N22" s="85" t="s">
        <v>9</v>
      </c>
      <c r="O22" s="85" t="s">
        <v>9</v>
      </c>
      <c r="P22" s="95">
        <v>398.52</v>
      </c>
      <c r="Q22" s="85">
        <f>SUM(Table28[[#This Row],[أسهم Equities]:[أخرى Others]])</f>
        <v>110232.78507631492</v>
      </c>
    </row>
    <row r="23" spans="1:18" ht="27" thickTop="1" thickBot="1" x14ac:dyDescent="0.3">
      <c r="A23" s="134" t="s">
        <v>34</v>
      </c>
      <c r="B23" s="95">
        <v>22270.277188105851</v>
      </c>
      <c r="C23" s="95">
        <v>675.07083562725916</v>
      </c>
      <c r="D23" s="95">
        <v>75142.649989144062</v>
      </c>
      <c r="E23" s="95">
        <v>8631.727048297249</v>
      </c>
      <c r="F23" s="95">
        <v>3013.0406303535447</v>
      </c>
      <c r="G23" s="95">
        <v>77.788354810000016</v>
      </c>
      <c r="H23" s="95">
        <v>42.658196430000004</v>
      </c>
      <c r="I23" s="95">
        <v>9836.1725373653189</v>
      </c>
      <c r="J23" s="85" t="s">
        <v>9</v>
      </c>
      <c r="K23" s="85" t="s">
        <v>9</v>
      </c>
      <c r="L23" s="85" t="s">
        <v>9</v>
      </c>
      <c r="M23" s="85" t="s">
        <v>9</v>
      </c>
      <c r="N23" s="85" t="s">
        <v>9</v>
      </c>
      <c r="O23" s="85" t="s">
        <v>9</v>
      </c>
      <c r="P23" s="95">
        <v>395.22389534487462</v>
      </c>
      <c r="Q23" s="85">
        <f>SUM(Table28[[#This Row],[أسهم Equities]:[أخرى Others]])</f>
        <v>120084.60867547816</v>
      </c>
    </row>
    <row r="24" spans="1:18" ht="27" thickTop="1" thickBot="1" x14ac:dyDescent="0.3">
      <c r="A24" s="134" t="s">
        <v>35</v>
      </c>
      <c r="B24" s="95">
        <v>22647.804215603926</v>
      </c>
      <c r="C24" s="95">
        <v>630.26532778930471</v>
      </c>
      <c r="D24" s="95">
        <v>72949.720167921856</v>
      </c>
      <c r="E24" s="95">
        <v>8810.3709374905957</v>
      </c>
      <c r="F24" s="95">
        <v>2957.1298972473028</v>
      </c>
      <c r="G24" s="95">
        <v>78.22219997000002</v>
      </c>
      <c r="H24" s="95">
        <v>44.982761680000003</v>
      </c>
      <c r="I24" s="95">
        <v>10548.491138480009</v>
      </c>
      <c r="J24" s="85" t="s">
        <v>9</v>
      </c>
      <c r="K24" s="85" t="s">
        <v>9</v>
      </c>
      <c r="L24" s="85" t="s">
        <v>9</v>
      </c>
      <c r="M24" s="85" t="s">
        <v>9</v>
      </c>
      <c r="N24" s="85" t="s">
        <v>9</v>
      </c>
      <c r="O24" s="85" t="s">
        <v>9</v>
      </c>
      <c r="P24" s="95">
        <v>395.28404366506834</v>
      </c>
      <c r="Q24" s="85">
        <f>SUM(Table28[[#This Row],[أسهم Equities]:[أخرى Others]])</f>
        <v>119062.27068984805</v>
      </c>
    </row>
    <row r="25" spans="1:18" ht="27" thickTop="1" thickBot="1" x14ac:dyDescent="0.3">
      <c r="A25" s="134" t="s">
        <v>36</v>
      </c>
      <c r="B25" s="95">
        <v>21725.236482603548</v>
      </c>
      <c r="C25" s="95">
        <v>568.36287821891244</v>
      </c>
      <c r="D25" s="95">
        <v>69602.553250985962</v>
      </c>
      <c r="E25" s="95">
        <v>8366.7700637936759</v>
      </c>
      <c r="F25" s="95">
        <v>2887.0860402813478</v>
      </c>
      <c r="G25" s="95">
        <v>73.239959202499989</v>
      </c>
      <c r="H25" s="95">
        <v>39.742833669999996</v>
      </c>
      <c r="I25" s="95">
        <v>14209.74817493497</v>
      </c>
      <c r="J25" s="85" t="s">
        <v>9</v>
      </c>
      <c r="K25" s="85" t="s">
        <v>9</v>
      </c>
      <c r="L25" s="85" t="s">
        <v>9</v>
      </c>
      <c r="M25" s="85" t="s">
        <v>9</v>
      </c>
      <c r="N25" s="85" t="s">
        <v>9</v>
      </c>
      <c r="O25" s="85" t="s">
        <v>9</v>
      </c>
      <c r="P25" s="95">
        <v>382.35563764588829</v>
      </c>
      <c r="Q25" s="85">
        <f>SUM(Table28[[#This Row],[أسهم Equities]:[أخرى Others]])</f>
        <v>117855.09532133679</v>
      </c>
    </row>
    <row r="26" spans="1:18" ht="27" thickTop="1" thickBot="1" x14ac:dyDescent="0.3">
      <c r="A26" s="134" t="s">
        <v>29</v>
      </c>
      <c r="B26" s="95">
        <v>20675.3807516733</v>
      </c>
      <c r="C26" s="95">
        <v>509.68870435060683</v>
      </c>
      <c r="D26" s="95">
        <v>62443.979320459577</v>
      </c>
      <c r="E26" s="95">
        <v>8347.8537800271733</v>
      </c>
      <c r="F26" s="95">
        <v>2899.6403163649029</v>
      </c>
      <c r="G26" s="95">
        <v>71.82581975250001</v>
      </c>
      <c r="H26" s="95">
        <v>37.691732930000001</v>
      </c>
      <c r="I26" s="95">
        <v>16449.822988163254</v>
      </c>
      <c r="J26" s="85" t="s">
        <v>9</v>
      </c>
      <c r="K26" s="85" t="s">
        <v>9</v>
      </c>
      <c r="L26" s="85" t="s">
        <v>9</v>
      </c>
      <c r="M26" s="85" t="s">
        <v>9</v>
      </c>
      <c r="N26" s="85" t="s">
        <v>9</v>
      </c>
      <c r="O26" s="85" t="s">
        <v>9</v>
      </c>
      <c r="P26" s="95">
        <v>425.76404367307833</v>
      </c>
      <c r="Q26" s="85">
        <f>SUM(Table28[[#This Row],[أسهم Equities]:[أخرى Others]])</f>
        <v>111861.6474573944</v>
      </c>
    </row>
    <row r="27" spans="1:18" ht="27" thickTop="1" thickBot="1" x14ac:dyDescent="0.3">
      <c r="A27" s="134" t="s">
        <v>38</v>
      </c>
      <c r="B27" s="95">
        <v>22206.177139217147</v>
      </c>
      <c r="C27" s="95">
        <v>433.40243939580006</v>
      </c>
      <c r="D27" s="95">
        <v>68153.160265108439</v>
      </c>
      <c r="E27" s="95">
        <v>8224.3519924991433</v>
      </c>
      <c r="F27" s="95">
        <v>2789.3931424167431</v>
      </c>
      <c r="G27" s="95">
        <v>75.537544370000006</v>
      </c>
      <c r="H27" s="95">
        <v>47.212676700000003</v>
      </c>
      <c r="I27" s="95">
        <v>17394.068246843763</v>
      </c>
      <c r="J27" s="85" t="s">
        <v>9</v>
      </c>
      <c r="K27" s="85" t="s">
        <v>9</v>
      </c>
      <c r="L27" s="85" t="s">
        <v>9</v>
      </c>
      <c r="M27" s="85" t="s">
        <v>9</v>
      </c>
      <c r="N27" s="85" t="s">
        <v>9</v>
      </c>
      <c r="O27" s="85" t="s">
        <v>9</v>
      </c>
      <c r="P27" s="95">
        <v>436.29333719905628</v>
      </c>
      <c r="Q27" s="85">
        <f>SUM(Table28[[#This Row],[أسهم Equities]:[أخرى Others]])</f>
        <v>119759.59678375008</v>
      </c>
    </row>
    <row r="28" spans="1:18" ht="27" thickTop="1" thickBot="1" x14ac:dyDescent="0.3">
      <c r="A28" s="134" t="s">
        <v>31</v>
      </c>
      <c r="B28" s="95">
        <v>21697.513069773489</v>
      </c>
      <c r="C28" s="95">
        <v>1955.4068159414214</v>
      </c>
      <c r="D28" s="95">
        <v>73461.476425371831</v>
      </c>
      <c r="E28" s="95">
        <v>8191.7324576254468</v>
      </c>
      <c r="F28" s="95">
        <v>2778.3243514557162</v>
      </c>
      <c r="G28" s="95">
        <v>76.091513840000005</v>
      </c>
      <c r="H28" s="95">
        <v>46.740291710000001</v>
      </c>
      <c r="I28" s="95">
        <v>17445.732050540799</v>
      </c>
      <c r="J28" s="85" t="s">
        <v>9</v>
      </c>
      <c r="K28" s="85" t="s">
        <v>9</v>
      </c>
      <c r="L28" s="85" t="s">
        <v>9</v>
      </c>
      <c r="M28" s="85" t="s">
        <v>9</v>
      </c>
      <c r="N28" s="85" t="s">
        <v>9</v>
      </c>
      <c r="O28" s="85" t="s">
        <v>9</v>
      </c>
      <c r="P28" s="95">
        <v>453.86398812703885</v>
      </c>
      <c r="Q28" s="85">
        <f>SUM(Table28[[#This Row],[أسهم Equities]:[أخرى Others]])</f>
        <v>126106.88096438574</v>
      </c>
    </row>
    <row r="29" spans="1:18" ht="27" thickTop="1" thickBot="1" x14ac:dyDescent="0.3">
      <c r="A29" s="134" t="s">
        <v>48</v>
      </c>
      <c r="B29" s="95">
        <v>19941.998678685854</v>
      </c>
      <c r="C29" s="95">
        <v>1915.626</v>
      </c>
      <c r="D29" s="95">
        <v>85426.692619997368</v>
      </c>
      <c r="E29" s="95">
        <v>8128.652103304169</v>
      </c>
      <c r="F29" s="95">
        <v>2737.5293000000001</v>
      </c>
      <c r="G29" s="95">
        <v>68.459999999999994</v>
      </c>
      <c r="H29" s="95">
        <v>45</v>
      </c>
      <c r="I29" s="95">
        <v>18513.584549059993</v>
      </c>
      <c r="J29" s="85" t="s">
        <v>9</v>
      </c>
      <c r="K29" s="85" t="s">
        <v>9</v>
      </c>
      <c r="L29" s="85" t="s">
        <v>9</v>
      </c>
      <c r="M29" s="85" t="s">
        <v>9</v>
      </c>
      <c r="N29" s="85" t="s">
        <v>9</v>
      </c>
      <c r="O29" s="85" t="s">
        <v>9</v>
      </c>
      <c r="P29" s="95">
        <v>463.17975774747043</v>
      </c>
      <c r="Q29" s="85">
        <f>SUM(Table28[[#This Row],[أسهم Equities]:[أخرى Others]])</f>
        <v>137240.72300879486</v>
      </c>
    </row>
    <row r="30" spans="1:18" s="34" customFormat="1" ht="27" thickTop="1" thickBot="1" x14ac:dyDescent="0.3">
      <c r="A30" s="134" t="s">
        <v>49</v>
      </c>
      <c r="B30" s="95">
        <v>20667.509999999998</v>
      </c>
      <c r="C30" s="95">
        <v>1927.3</v>
      </c>
      <c r="D30" s="95">
        <v>106796.6</v>
      </c>
      <c r="E30" s="95">
        <v>7951.58</v>
      </c>
      <c r="F30" s="95">
        <v>2837.25</v>
      </c>
      <c r="G30" s="95">
        <v>62.49</v>
      </c>
      <c r="H30" s="95">
        <v>42.021000000000001</v>
      </c>
      <c r="I30" s="95">
        <v>19068.224999999999</v>
      </c>
      <c r="J30" s="85" t="s">
        <v>9</v>
      </c>
      <c r="K30" s="85" t="s">
        <v>9</v>
      </c>
      <c r="L30" s="85" t="s">
        <v>9</v>
      </c>
      <c r="M30" s="85" t="s">
        <v>9</v>
      </c>
      <c r="N30" s="85" t="s">
        <v>9</v>
      </c>
      <c r="O30" s="85" t="s">
        <v>9</v>
      </c>
      <c r="P30" s="95">
        <v>605.04</v>
      </c>
      <c r="Q30" s="85">
        <f>SUM(Table28[[#This Row],[أسهم Equities]:[أخرى Others]])</f>
        <v>159958.016</v>
      </c>
    </row>
    <row r="31" spans="1:18" s="35" customFormat="1" ht="27" thickTop="1" thickBot="1" x14ac:dyDescent="0.3">
      <c r="A31" s="134" t="s">
        <v>51</v>
      </c>
      <c r="B31" s="95">
        <v>16121.751833146334</v>
      </c>
      <c r="C31" s="95">
        <v>6294.1335224513468</v>
      </c>
      <c r="D31" s="95">
        <v>120223.744641497</v>
      </c>
      <c r="E31" s="95">
        <v>7747.3259962424527</v>
      </c>
      <c r="F31" s="95">
        <v>2690.2871822817428</v>
      </c>
      <c r="G31" s="95">
        <v>44.756977419999998</v>
      </c>
      <c r="H31" s="95">
        <v>1359.4701802734751</v>
      </c>
      <c r="I31" s="95">
        <v>19604.20146760334</v>
      </c>
      <c r="J31" s="95">
        <v>399.48181596278459</v>
      </c>
      <c r="K31" s="84">
        <v>235.23741028529722</v>
      </c>
      <c r="L31" s="95">
        <v>22.423399577200001</v>
      </c>
      <c r="M31" s="85" t="s">
        <v>9</v>
      </c>
      <c r="N31" s="85" t="s">
        <v>9</v>
      </c>
      <c r="O31" s="85" t="s">
        <v>9</v>
      </c>
      <c r="P31" s="95" t="s">
        <v>9</v>
      </c>
      <c r="Q31" s="85">
        <f>SUM(Table28[[#This Row],[أسهم Equities]:[أخرى Others]])</f>
        <v>174742.81442674101</v>
      </c>
    </row>
    <row r="32" spans="1:18" ht="27" thickTop="1" thickBot="1" x14ac:dyDescent="0.3">
      <c r="A32" s="134" t="s">
        <v>52</v>
      </c>
      <c r="B32" s="95">
        <v>18239.754430608959</v>
      </c>
      <c r="C32" s="95">
        <v>8825.4227531130273</v>
      </c>
      <c r="D32" s="95">
        <v>122352.25773065984</v>
      </c>
      <c r="E32" s="95">
        <v>7848.2859147068375</v>
      </c>
      <c r="F32" s="95">
        <v>2854.6068088955126</v>
      </c>
      <c r="G32" s="95">
        <v>47.275397269999999</v>
      </c>
      <c r="H32" s="95">
        <v>1555.9665582762789</v>
      </c>
      <c r="I32" s="95">
        <v>19220.167081354211</v>
      </c>
      <c r="J32" s="95">
        <v>359.44656160742761</v>
      </c>
      <c r="K32" s="84">
        <v>244.8606769073894</v>
      </c>
      <c r="L32" s="95">
        <v>22.642201505500001</v>
      </c>
      <c r="M32" s="85" t="s">
        <v>9</v>
      </c>
      <c r="N32" s="95">
        <v>13.32</v>
      </c>
      <c r="O32" s="85" t="s">
        <v>9</v>
      </c>
      <c r="P32" s="95" t="s">
        <v>9</v>
      </c>
      <c r="Q32" s="85">
        <f>SUM(Table28[[#This Row],[أسهم Equities]:[أخرى Others]])</f>
        <v>181584.00611490494</v>
      </c>
      <c r="R32" s="21"/>
    </row>
    <row r="33" spans="1:21" ht="27" thickTop="1" thickBot="1" x14ac:dyDescent="0.3">
      <c r="A33" s="134" t="s">
        <v>54</v>
      </c>
      <c r="B33" s="95">
        <v>20185.50231587646</v>
      </c>
      <c r="C33" s="95">
        <v>13017.673320908498</v>
      </c>
      <c r="D33" s="95">
        <v>129202.89733053483</v>
      </c>
      <c r="E33" s="95">
        <v>7764.1826526723253</v>
      </c>
      <c r="F33" s="95">
        <v>2171.8344749113453</v>
      </c>
      <c r="G33" s="95">
        <v>50.191965770000017</v>
      </c>
      <c r="H33" s="95">
        <v>1556.1848438849863</v>
      </c>
      <c r="I33" s="95">
        <v>20593.45727971648</v>
      </c>
      <c r="J33" s="95">
        <v>1220.2884971493058</v>
      </c>
      <c r="K33" s="84">
        <v>270.51045923843998</v>
      </c>
      <c r="L33" s="95">
        <v>22.855584999400001</v>
      </c>
      <c r="M33" s="85" t="s">
        <v>9</v>
      </c>
      <c r="N33" s="95">
        <v>14.979011025</v>
      </c>
      <c r="O33" s="85" t="s">
        <v>9</v>
      </c>
      <c r="P33" s="95" t="s">
        <v>9</v>
      </c>
      <c r="Q33" s="85">
        <f>SUM(Table28[[#This Row],[أسهم Equities]:[أخرى Others]])</f>
        <v>196070.55773668704</v>
      </c>
    </row>
    <row r="34" spans="1:21" s="37" customFormat="1" ht="27" thickTop="1" thickBot="1" x14ac:dyDescent="0.3">
      <c r="A34" s="134" t="s">
        <v>55</v>
      </c>
      <c r="B34" s="95">
        <v>21220.7</v>
      </c>
      <c r="C34" s="95">
        <v>17368.13</v>
      </c>
      <c r="D34" s="95">
        <v>136415.35</v>
      </c>
      <c r="E34" s="95">
        <v>7544.89</v>
      </c>
      <c r="F34" s="95">
        <v>2236.1999999999998</v>
      </c>
      <c r="G34" s="95">
        <v>53.4</v>
      </c>
      <c r="H34" s="95">
        <v>1609</v>
      </c>
      <c r="I34" s="95">
        <v>21645</v>
      </c>
      <c r="J34" s="95">
        <v>1268</v>
      </c>
      <c r="K34" s="84">
        <v>325</v>
      </c>
      <c r="L34" s="95">
        <v>23</v>
      </c>
      <c r="M34" s="85" t="s">
        <v>9</v>
      </c>
      <c r="N34" s="95">
        <v>15.65</v>
      </c>
      <c r="O34" s="85" t="s">
        <v>9</v>
      </c>
      <c r="P34" s="95" t="s">
        <v>9</v>
      </c>
      <c r="Q34" s="85">
        <f>SUM(Table28[[#This Row],[أسهم Equities]:[أخرى Others]])</f>
        <v>209724.32</v>
      </c>
    </row>
    <row r="35" spans="1:21" s="41" customFormat="1" ht="27" thickTop="1" thickBot="1" x14ac:dyDescent="0.3">
      <c r="A35" s="134" t="s">
        <v>57</v>
      </c>
      <c r="B35" s="95">
        <v>23505.607379997702</v>
      </c>
      <c r="C35" s="95">
        <v>20720.555480614428</v>
      </c>
      <c r="D35" s="95">
        <v>152735.72124965783</v>
      </c>
      <c r="E35" s="95">
        <v>7427.158594009732</v>
      </c>
      <c r="F35" s="95">
        <v>2407.7396450225087</v>
      </c>
      <c r="G35" s="95">
        <v>50.215918139999999</v>
      </c>
      <c r="H35" s="95">
        <v>1623.7052480276254</v>
      </c>
      <c r="I35" s="95">
        <v>22146.655291477917</v>
      </c>
      <c r="J35" s="95">
        <v>1335.7298190988281</v>
      </c>
      <c r="K35" s="84">
        <v>370.6149568115797</v>
      </c>
      <c r="L35" s="95">
        <v>23.21905838</v>
      </c>
      <c r="M35" s="95">
        <v>469.97793287457768</v>
      </c>
      <c r="N35" s="95">
        <v>14.039077649999999</v>
      </c>
      <c r="O35" s="85" t="s">
        <v>9</v>
      </c>
      <c r="P35" s="95" t="s">
        <v>9</v>
      </c>
      <c r="Q35" s="85">
        <f>SUM(Table28[[#This Row],[أسهم Equities]:[أخرى Others]])</f>
        <v>232830.93965176272</v>
      </c>
    </row>
    <row r="36" spans="1:21" s="42" customFormat="1" ht="27" thickTop="1" thickBot="1" x14ac:dyDescent="0.3">
      <c r="A36" s="134" t="s">
        <v>58</v>
      </c>
      <c r="B36" s="95">
        <v>25186.400808097311</v>
      </c>
      <c r="C36" s="95">
        <v>25579.751587533396</v>
      </c>
      <c r="D36" s="95">
        <v>155190.54505321934</v>
      </c>
      <c r="E36" s="95">
        <v>7170.6799578434675</v>
      </c>
      <c r="F36" s="95">
        <v>2835.4775386397255</v>
      </c>
      <c r="G36" s="95">
        <v>57.636873569999999</v>
      </c>
      <c r="H36" s="95">
        <v>1637.8489098792434</v>
      </c>
      <c r="I36" s="95">
        <v>21526.874446340789</v>
      </c>
      <c r="J36" s="95">
        <v>1499.9378261984282</v>
      </c>
      <c r="K36" s="84">
        <v>393.18142144684197</v>
      </c>
      <c r="L36" s="95">
        <v>23.043180915000001</v>
      </c>
      <c r="M36" s="95">
        <v>518.4356512567889</v>
      </c>
      <c r="N36" s="95">
        <v>14.238507074999999</v>
      </c>
      <c r="O36" s="85" t="s">
        <v>9</v>
      </c>
      <c r="P36" s="95" t="s">
        <v>9</v>
      </c>
      <c r="Q36" s="85">
        <f>SUM(Table28[[#This Row],[أسهم Equities]:[أخرى Others]])</f>
        <v>241634.05176201536</v>
      </c>
    </row>
    <row r="37" spans="1:21" s="46" customFormat="1" ht="27" thickTop="1" thickBot="1" x14ac:dyDescent="0.3">
      <c r="A37" s="134" t="s">
        <v>60</v>
      </c>
      <c r="B37" s="95">
        <v>26416.903873826766</v>
      </c>
      <c r="C37" s="95">
        <v>31715.466373006024</v>
      </c>
      <c r="D37" s="95">
        <v>145024.54822730104</v>
      </c>
      <c r="E37" s="95">
        <v>7111.8739596187015</v>
      </c>
      <c r="F37" s="95">
        <v>2480.3711024537565</v>
      </c>
      <c r="G37" s="95" t="s">
        <v>9</v>
      </c>
      <c r="H37" s="95">
        <v>1635.0233451558481</v>
      </c>
      <c r="I37" s="95">
        <v>21952.99360844872</v>
      </c>
      <c r="J37" s="95">
        <v>2506.9251987848738</v>
      </c>
      <c r="K37" s="84">
        <v>411.87480155779883</v>
      </c>
      <c r="L37" s="95">
        <v>22.974455592199998</v>
      </c>
      <c r="M37" s="95">
        <v>516.60488715999998</v>
      </c>
      <c r="N37" s="95">
        <v>10.9275</v>
      </c>
      <c r="O37" s="85" t="s">
        <v>9</v>
      </c>
      <c r="P37" s="95" t="s">
        <v>9</v>
      </c>
      <c r="Q37" s="85">
        <f>SUM(Table28[[#This Row],[أسهم Equities]:[أخرى Others]])</f>
        <v>239806.48733290573</v>
      </c>
    </row>
    <row r="38" spans="1:21" ht="27" thickTop="1" thickBot="1" x14ac:dyDescent="0.3">
      <c r="A38" s="134" t="s">
        <v>61</v>
      </c>
      <c r="B38" s="95">
        <v>25095.974141720435</v>
      </c>
      <c r="C38" s="95">
        <v>34403.613812355543</v>
      </c>
      <c r="D38" s="95">
        <v>130888.49612059692</v>
      </c>
      <c r="E38" s="95">
        <v>6708.890493815039</v>
      </c>
      <c r="F38" s="95">
        <v>2555.5213071750986</v>
      </c>
      <c r="G38" s="95" t="s">
        <v>9</v>
      </c>
      <c r="H38" s="95">
        <v>1598.5847498651078</v>
      </c>
      <c r="I38" s="95">
        <v>22008.767656498054</v>
      </c>
      <c r="J38" s="95">
        <v>2843.1945508144709</v>
      </c>
      <c r="K38" s="84">
        <v>434.97391013761148</v>
      </c>
      <c r="L38" s="95">
        <v>23.200615809999945</v>
      </c>
      <c r="M38" s="95">
        <v>600.8038474645839</v>
      </c>
      <c r="N38" s="95">
        <v>11.3824909125</v>
      </c>
      <c r="O38" s="85" t="s">
        <v>9</v>
      </c>
      <c r="P38" s="95" t="s">
        <v>9</v>
      </c>
      <c r="Q38" s="85">
        <f>SUM(Table28[[#This Row],[أسهم Equities]:[أخرى Others]])</f>
        <v>227173.4036971654</v>
      </c>
    </row>
    <row r="39" spans="1:21" s="47" customFormat="1" ht="27" thickTop="1" thickBot="1" x14ac:dyDescent="0.3">
      <c r="A39" s="134" t="s">
        <v>63</v>
      </c>
      <c r="B39" s="95">
        <v>28260.651271942548</v>
      </c>
      <c r="C39" s="95">
        <v>31396.321113138194</v>
      </c>
      <c r="D39" s="95">
        <v>117752.92104824478</v>
      </c>
      <c r="E39" s="95">
        <v>6697.030354448958</v>
      </c>
      <c r="F39" s="95">
        <v>2658.2393735240867</v>
      </c>
      <c r="G39" s="95" t="s">
        <v>9</v>
      </c>
      <c r="H39" s="95">
        <v>1562.7003054614208</v>
      </c>
      <c r="I39" s="95">
        <v>23565.777362531211</v>
      </c>
      <c r="J39" s="95">
        <v>2702.7452247422711</v>
      </c>
      <c r="K39" s="84">
        <v>461.65980181951136</v>
      </c>
      <c r="L39" s="95">
        <v>23.643757869999998</v>
      </c>
      <c r="M39" s="95">
        <v>589.44311900000002</v>
      </c>
      <c r="N39" s="95">
        <v>11.9798038375</v>
      </c>
      <c r="O39" s="85" t="s">
        <v>9</v>
      </c>
      <c r="P39" s="95" t="s">
        <v>9</v>
      </c>
      <c r="Q39" s="85">
        <f>SUM(Table28[[#This Row],[أسهم Equities]:[أخرى Others]])</f>
        <v>215683.11253656048</v>
      </c>
    </row>
    <row r="40" spans="1:21" s="49" customFormat="1" ht="27" thickTop="1" thickBot="1" x14ac:dyDescent="0.3">
      <c r="A40" s="134" t="s">
        <v>64</v>
      </c>
      <c r="B40" s="95">
        <v>24413.884384205408</v>
      </c>
      <c r="C40" s="95">
        <v>26931.147313668258</v>
      </c>
      <c r="D40" s="95">
        <v>101445.01509848051</v>
      </c>
      <c r="E40" s="95">
        <v>7437.1867309831932</v>
      </c>
      <c r="F40" s="95">
        <v>2463.9118884202881</v>
      </c>
      <c r="G40" s="95" t="s">
        <v>9</v>
      </c>
      <c r="H40" s="95">
        <v>1549.8190948082772</v>
      </c>
      <c r="I40" s="95">
        <v>23857.055475679441</v>
      </c>
      <c r="J40" s="95">
        <v>2418.2761544357604</v>
      </c>
      <c r="K40" s="84">
        <v>439.33675381710776</v>
      </c>
      <c r="L40" s="95">
        <v>23.598755549999957</v>
      </c>
      <c r="M40" s="95">
        <v>1521.2841374325001</v>
      </c>
      <c r="N40" s="95">
        <v>12.9171789</v>
      </c>
      <c r="O40" s="85" t="s">
        <v>9</v>
      </c>
      <c r="P40" s="95" t="s">
        <v>9</v>
      </c>
      <c r="Q40" s="85">
        <f>SUM(Table28[[#This Row],[أسهم Equities]:[أخرى Others]])</f>
        <v>192513.43296638073</v>
      </c>
    </row>
    <row r="41" spans="1:21" s="51" customFormat="1" ht="27" thickTop="1" thickBot="1" x14ac:dyDescent="0.3">
      <c r="A41" s="135" t="s">
        <v>66</v>
      </c>
      <c r="B41" s="102">
        <v>24577.088235953808</v>
      </c>
      <c r="C41" s="102">
        <v>26119.110285354407</v>
      </c>
      <c r="D41" s="102">
        <v>90490.35769349488</v>
      </c>
      <c r="E41" s="102">
        <v>679.01903971000002</v>
      </c>
      <c r="F41" s="102">
        <v>3008.4862647262612</v>
      </c>
      <c r="G41" s="102" t="s">
        <v>9</v>
      </c>
      <c r="H41" s="102">
        <v>1521.2403237170129</v>
      </c>
      <c r="I41" s="102">
        <v>24202.85156629216</v>
      </c>
      <c r="J41" s="102">
        <v>1804.0730346045782</v>
      </c>
      <c r="K41" s="133">
        <v>472.14963787837132</v>
      </c>
      <c r="L41" s="102">
        <v>23.27445045</v>
      </c>
      <c r="M41" s="102">
        <v>1434.6480737338261</v>
      </c>
      <c r="N41" s="102">
        <v>12.376222500000001</v>
      </c>
      <c r="O41" s="85" t="s">
        <v>9</v>
      </c>
      <c r="P41" s="102" t="s">
        <v>9</v>
      </c>
      <c r="Q41" s="85">
        <f>SUM(Table28[[#This Row],[أسهم Equities]:[أخرى Others]])</f>
        <v>174344.6748284153</v>
      </c>
    </row>
    <row r="42" spans="1:21" s="65" customFormat="1" ht="27" thickTop="1" thickBot="1" x14ac:dyDescent="0.3">
      <c r="A42" s="134" t="s">
        <v>105</v>
      </c>
      <c r="B42" s="95">
        <v>23255.429527604974</v>
      </c>
      <c r="C42" s="95">
        <v>19551.882622615551</v>
      </c>
      <c r="D42" s="95">
        <v>49619.450034349939</v>
      </c>
      <c r="E42" s="95">
        <v>680.18548233510535</v>
      </c>
      <c r="F42" s="95">
        <v>2846.9319356077845</v>
      </c>
      <c r="G42" s="102" t="s">
        <v>9</v>
      </c>
      <c r="H42" s="95">
        <v>1518.9402127781123</v>
      </c>
      <c r="I42" s="95">
        <v>25198.199235705753</v>
      </c>
      <c r="J42" s="95">
        <v>1426.471615321637</v>
      </c>
      <c r="K42" s="84">
        <v>500.17219846651614</v>
      </c>
      <c r="L42" s="95">
        <v>23.236729500000003</v>
      </c>
      <c r="M42" s="95">
        <v>1470.8601238035335</v>
      </c>
      <c r="N42" s="95">
        <v>13.2504501</v>
      </c>
      <c r="O42" s="85" t="s">
        <v>9</v>
      </c>
      <c r="P42" s="102" t="s">
        <v>9</v>
      </c>
      <c r="Q42" s="85">
        <f>SUM(Table28[[#This Row],[أسهم Equities]:[أخرى Others]])</f>
        <v>126105.01016818891</v>
      </c>
    </row>
    <row r="43" spans="1:21" ht="27" thickTop="1" thickBot="1" x14ac:dyDescent="0.3">
      <c r="A43" s="135" t="s">
        <v>120</v>
      </c>
      <c r="B43" s="102">
        <v>24309.796945482729</v>
      </c>
      <c r="C43" s="102">
        <v>15343.03165437636</v>
      </c>
      <c r="D43" s="102">
        <v>41854.949996680996</v>
      </c>
      <c r="E43" s="102">
        <v>587.588637139041</v>
      </c>
      <c r="F43" s="102">
        <v>2775.9194860346993</v>
      </c>
      <c r="G43" s="102" t="s">
        <v>9</v>
      </c>
      <c r="H43" s="102">
        <v>1458.6536427760211</v>
      </c>
      <c r="I43" s="102">
        <v>25958.407308353224</v>
      </c>
      <c r="J43" s="133">
        <v>1618.9408895863432</v>
      </c>
      <c r="K43" s="133">
        <v>516.57212094326485</v>
      </c>
      <c r="L43" s="102">
        <v>23.026598152800009</v>
      </c>
      <c r="M43" s="102">
        <v>1547.5175062912813</v>
      </c>
      <c r="N43" s="102">
        <v>14.39693942390319</v>
      </c>
      <c r="O43" s="85" t="s">
        <v>9</v>
      </c>
      <c r="P43" s="102" t="s">
        <v>9</v>
      </c>
      <c r="Q43" s="85">
        <f>SUM(Table28[[#This Row],[أسهم Equities]:[أخرى Others]])</f>
        <v>116008.80172524067</v>
      </c>
    </row>
    <row r="44" spans="1:21" ht="27" thickTop="1" thickBot="1" x14ac:dyDescent="0.3">
      <c r="A44" s="135" t="s">
        <v>121</v>
      </c>
      <c r="B44" s="102">
        <v>26927.601161746396</v>
      </c>
      <c r="C44" s="102">
        <v>16742.492791003002</v>
      </c>
      <c r="D44" s="102">
        <v>42956.850939018346</v>
      </c>
      <c r="E44" s="102">
        <v>360.37341460904105</v>
      </c>
      <c r="F44" s="102">
        <v>2882.570176446382</v>
      </c>
      <c r="G44" s="102" t="s">
        <v>9</v>
      </c>
      <c r="H44" s="102">
        <v>681.59742433681072</v>
      </c>
      <c r="I44" s="102">
        <v>26210.591561125097</v>
      </c>
      <c r="J44" s="102">
        <v>2004.8519509658797</v>
      </c>
      <c r="K44" s="133">
        <v>582.84946597933902</v>
      </c>
      <c r="L44" s="102">
        <v>23.15128</v>
      </c>
      <c r="M44" s="102">
        <v>1621.4616050970235</v>
      </c>
      <c r="N44" s="102">
        <v>13.207570468750436</v>
      </c>
      <c r="O44" s="85" t="s">
        <v>9</v>
      </c>
      <c r="P44" s="102" t="s">
        <v>9</v>
      </c>
      <c r="Q44" s="85">
        <f>SUM(Table28[[#This Row],[أسهم Equities]:[أخرى Others]])</f>
        <v>121007.59934079608</v>
      </c>
    </row>
    <row r="45" spans="1:21" ht="27" thickTop="1" thickBot="1" x14ac:dyDescent="0.3">
      <c r="A45" s="135" t="s">
        <v>123</v>
      </c>
      <c r="B45" s="102">
        <v>26952.840897740694</v>
      </c>
      <c r="C45" s="102">
        <v>21817.711970998509</v>
      </c>
      <c r="D45" s="102">
        <v>32168.236355756228</v>
      </c>
      <c r="E45" s="102">
        <v>310.36684638000003</v>
      </c>
      <c r="F45" s="102">
        <v>3656.3930399907963</v>
      </c>
      <c r="G45" s="102">
        <v>57.258842889999997</v>
      </c>
      <c r="H45" s="102">
        <v>666.55067080213928</v>
      </c>
      <c r="I45" s="102">
        <v>27459.8771510552</v>
      </c>
      <c r="J45" s="102">
        <v>2061.0293808597744</v>
      </c>
      <c r="K45" s="133">
        <v>658.78882074771013</v>
      </c>
      <c r="L45" s="102">
        <v>23.02478369</v>
      </c>
      <c r="M45" s="102">
        <v>1272.5286616583739</v>
      </c>
      <c r="N45" s="102">
        <v>12.527765135825586</v>
      </c>
      <c r="O45" s="85" t="s">
        <v>9</v>
      </c>
      <c r="P45" s="102" t="s">
        <v>9</v>
      </c>
      <c r="Q45" s="85">
        <f>SUM(Table28[[#This Row],[أسهم Equities]:[أخرى Others]])</f>
        <v>117117.13518770527</v>
      </c>
    </row>
    <row r="46" spans="1:21" ht="27" thickTop="1" thickBot="1" x14ac:dyDescent="0.3">
      <c r="A46" s="134" t="s">
        <v>125</v>
      </c>
      <c r="B46" s="102">
        <v>28232.977980364474</v>
      </c>
      <c r="C46" s="102">
        <v>23041.724030037949</v>
      </c>
      <c r="D46" s="102">
        <v>30616.942279931231</v>
      </c>
      <c r="E46" s="102">
        <v>295.21654912951755</v>
      </c>
      <c r="F46" s="102">
        <v>4594.8016136652004</v>
      </c>
      <c r="G46" s="102">
        <v>59.677218360000005</v>
      </c>
      <c r="H46" s="102">
        <v>647.07456275777895</v>
      </c>
      <c r="I46" s="102">
        <v>27727.00342946954</v>
      </c>
      <c r="J46" s="102">
        <v>2521.9305599334798</v>
      </c>
      <c r="K46" s="133">
        <v>776.68376475881735</v>
      </c>
      <c r="L46" s="102">
        <v>23.143452</v>
      </c>
      <c r="M46" s="102">
        <v>1300.2032057615434</v>
      </c>
      <c r="N46" s="102">
        <v>10.711927298800951</v>
      </c>
      <c r="O46" s="102">
        <v>2729.4154208697273</v>
      </c>
      <c r="P46" s="102" t="s">
        <v>9</v>
      </c>
      <c r="Q46" s="85">
        <f>SUM(Table28[[#This Row],[أسهم Equities]:[أخرى Others]])</f>
        <v>122577.50599433806</v>
      </c>
    </row>
    <row r="47" spans="1:21" ht="27" thickTop="1" thickBot="1" x14ac:dyDescent="0.3">
      <c r="A47" s="135" t="s">
        <v>127</v>
      </c>
      <c r="B47" s="102">
        <v>34347.233775764304</v>
      </c>
      <c r="C47" s="102">
        <v>24226.347317899672</v>
      </c>
      <c r="D47" s="102">
        <v>35776.760821027055</v>
      </c>
      <c r="E47" s="102">
        <v>239.50252846999996</v>
      </c>
      <c r="F47" s="102">
        <v>5480.4423165621984</v>
      </c>
      <c r="G47" s="102">
        <v>43.900362379999997</v>
      </c>
      <c r="H47" s="102">
        <v>647.03045286285749</v>
      </c>
      <c r="I47" s="102">
        <v>27353.386275739482</v>
      </c>
      <c r="J47" s="102">
        <v>3210.2152723923091</v>
      </c>
      <c r="K47" s="102">
        <v>906.73722301223211</v>
      </c>
      <c r="L47" s="102">
        <v>23.30151</v>
      </c>
      <c r="M47" s="102">
        <v>1336.5936603634227</v>
      </c>
      <c r="N47" s="102">
        <v>11.55</v>
      </c>
      <c r="O47" s="102">
        <v>3056.7835845797563</v>
      </c>
      <c r="P47" s="102" t="s">
        <v>9</v>
      </c>
      <c r="Q47" s="85">
        <f>SUM(Table28[[#This Row],[أسهم Equities]:[أخرى Others]])</f>
        <v>136659.78510105328</v>
      </c>
      <c r="R47" s="100"/>
      <c r="S47" s="100"/>
      <c r="T47" s="100"/>
      <c r="U47" s="100"/>
    </row>
    <row r="48" spans="1:21" ht="27" thickTop="1" thickBot="1" x14ac:dyDescent="0.3">
      <c r="A48" s="135" t="s">
        <v>130</v>
      </c>
      <c r="B48" s="102">
        <v>37170.769999999997</v>
      </c>
      <c r="C48" s="102">
        <v>23353.78</v>
      </c>
      <c r="D48" s="102">
        <v>40611.160000000003</v>
      </c>
      <c r="E48" s="102">
        <v>237.99590337772918</v>
      </c>
      <c r="F48" s="102">
        <v>6722.29</v>
      </c>
      <c r="G48" s="102">
        <v>44.12</v>
      </c>
      <c r="H48" s="102">
        <v>648.35</v>
      </c>
      <c r="I48" s="102">
        <v>27243.119999999999</v>
      </c>
      <c r="J48" s="102">
        <v>3350.1</v>
      </c>
      <c r="K48" s="133">
        <v>1002.3</v>
      </c>
      <c r="L48" s="102">
        <v>23.49</v>
      </c>
      <c r="M48" s="102">
        <v>1360.99</v>
      </c>
      <c r="N48" s="102">
        <v>11.87</v>
      </c>
      <c r="O48" s="102">
        <v>3186.94</v>
      </c>
      <c r="P48" s="102" t="s">
        <v>9</v>
      </c>
      <c r="Q48" s="85">
        <f>SUM(Table28[[#This Row],[أسهم Equities]:[أخرى Others]])</f>
        <v>144967.27590337768</v>
      </c>
    </row>
    <row r="49" spans="1:21" ht="27" thickTop="1" thickBot="1" x14ac:dyDescent="0.3">
      <c r="A49" s="135" t="s">
        <v>132</v>
      </c>
      <c r="B49" s="102">
        <v>43766.97</v>
      </c>
      <c r="C49" s="102">
        <v>22236.47</v>
      </c>
      <c r="D49" s="102">
        <v>44868.24</v>
      </c>
      <c r="E49" s="102">
        <v>240.04</v>
      </c>
      <c r="F49" s="102">
        <v>8796.66</v>
      </c>
      <c r="G49" s="102">
        <v>43.35</v>
      </c>
      <c r="H49" s="102">
        <v>659</v>
      </c>
      <c r="I49" s="102">
        <v>29262.87</v>
      </c>
      <c r="J49" s="102">
        <v>4017.8</v>
      </c>
      <c r="K49" s="133">
        <v>1065.3599999999999</v>
      </c>
      <c r="L49" s="102">
        <v>52.38</v>
      </c>
      <c r="M49" s="102">
        <v>1628.61</v>
      </c>
      <c r="N49" s="102">
        <v>13.53</v>
      </c>
      <c r="O49" s="102">
        <v>3435.54</v>
      </c>
      <c r="P49" s="102" t="s">
        <v>9</v>
      </c>
      <c r="Q49" s="85">
        <f>SUM(Table28[[#This Row],[أسهم Equities]:[أخرى Others]])</f>
        <v>160086.81999999998</v>
      </c>
    </row>
    <row r="50" spans="1:21" ht="27" thickTop="1" thickBot="1" x14ac:dyDescent="0.3">
      <c r="A50" s="135" t="s">
        <v>133</v>
      </c>
      <c r="B50" s="102">
        <v>44812</v>
      </c>
      <c r="C50" s="102">
        <v>23600</v>
      </c>
      <c r="D50" s="102">
        <v>48929</v>
      </c>
      <c r="E50" s="102">
        <v>240</v>
      </c>
      <c r="F50" s="102">
        <v>10408</v>
      </c>
      <c r="G50" s="102">
        <v>46</v>
      </c>
      <c r="H50" s="102">
        <v>6697</v>
      </c>
      <c r="I50" s="102">
        <v>29314</v>
      </c>
      <c r="J50" s="102">
        <v>4242</v>
      </c>
      <c r="K50" s="102">
        <v>1102</v>
      </c>
      <c r="L50" s="102">
        <v>50</v>
      </c>
      <c r="M50" s="102">
        <v>1608</v>
      </c>
      <c r="N50" s="102">
        <v>12</v>
      </c>
      <c r="O50" s="102">
        <v>3390</v>
      </c>
      <c r="P50" s="102"/>
      <c r="Q50" s="85">
        <f>SUM(Table28[[#This Row],[أسهم Equities]:[أخرى Others]])</f>
        <v>174450</v>
      </c>
      <c r="R50" s="45"/>
      <c r="S50" s="45"/>
      <c r="T50" s="45"/>
      <c r="U50" s="45"/>
    </row>
    <row r="51" spans="1:21" ht="27" thickTop="1" thickBot="1" x14ac:dyDescent="0.3">
      <c r="A51" s="135" t="s">
        <v>137</v>
      </c>
      <c r="B51" s="95">
        <v>47676.47270731999</v>
      </c>
      <c r="C51" s="95">
        <v>25743.890000000003</v>
      </c>
      <c r="D51" s="95">
        <v>58878.619999999995</v>
      </c>
      <c r="E51" s="95">
        <v>177.74</v>
      </c>
      <c r="F51" s="95">
        <v>11821.490000000002</v>
      </c>
      <c r="G51" s="95">
        <v>47</v>
      </c>
      <c r="H51" s="95">
        <v>7537.2000000000016</v>
      </c>
      <c r="I51" s="95">
        <v>29235.19</v>
      </c>
      <c r="J51" s="95">
        <v>4350.0199999999995</v>
      </c>
      <c r="K51" s="84">
        <v>1895.24</v>
      </c>
      <c r="L51" s="95">
        <v>46.519999999999996</v>
      </c>
      <c r="M51" s="95">
        <v>1871.0300000000002</v>
      </c>
      <c r="N51" s="95">
        <v>12.28</v>
      </c>
      <c r="O51" s="102">
        <v>3706.4199999999996</v>
      </c>
      <c r="P51" s="95">
        <v>1</v>
      </c>
      <c r="Q51" s="85">
        <f>SUM(Table28[[#This Row],[أسهم Equities]:[أخرى Others]])</f>
        <v>193000.11270731996</v>
      </c>
    </row>
    <row r="52" spans="1:21" ht="27" thickTop="1" thickBot="1" x14ac:dyDescent="0.3">
      <c r="A52" s="135" t="s">
        <v>138</v>
      </c>
      <c r="B52" s="147">
        <v>48934.059999999918</v>
      </c>
      <c r="C52" s="147">
        <v>26418.290000000008</v>
      </c>
      <c r="D52" s="147">
        <v>69091.380000000019</v>
      </c>
      <c r="E52" s="147">
        <v>207.85999999999999</v>
      </c>
      <c r="F52" s="147">
        <v>12403.37</v>
      </c>
      <c r="G52" s="147">
        <v>46.19</v>
      </c>
      <c r="H52" s="147">
        <v>7929.71</v>
      </c>
      <c r="I52" s="147">
        <v>28484.850000000002</v>
      </c>
      <c r="J52" s="147">
        <v>4607.25</v>
      </c>
      <c r="K52" s="147">
        <v>2067.6899999999996</v>
      </c>
      <c r="L52" s="147">
        <v>48.739999999999995</v>
      </c>
      <c r="M52" s="147">
        <v>1899.81</v>
      </c>
      <c r="N52" s="147">
        <v>9.93</v>
      </c>
      <c r="O52" s="147">
        <v>4089.1000000000004</v>
      </c>
      <c r="P52" s="147">
        <v>1</v>
      </c>
      <c r="Q52" s="149">
        <f>SUM(Table28[[#This Row],[أسهم Equities]:[أخرى Others]])</f>
        <v>206239.22999999989</v>
      </c>
    </row>
    <row r="53" spans="1:21" ht="26.25" thickTop="1" x14ac:dyDescent="0.25">
      <c r="A53" s="155" t="s">
        <v>199</v>
      </c>
      <c r="B53" s="150">
        <v>48953.45</v>
      </c>
      <c r="C53" s="150">
        <v>30362.99</v>
      </c>
      <c r="D53" s="150">
        <v>71579.009999999995</v>
      </c>
      <c r="E53" s="150">
        <v>191.67</v>
      </c>
      <c r="F53" s="150">
        <v>12868.090000000002</v>
      </c>
      <c r="G53" s="150">
        <v>44.87</v>
      </c>
      <c r="H53" s="150">
        <v>9390.93</v>
      </c>
      <c r="I53" s="150">
        <v>30927.02</v>
      </c>
      <c r="J53" s="150">
        <v>4953.22</v>
      </c>
      <c r="K53" s="109">
        <v>2339.67</v>
      </c>
      <c r="L53" s="150">
        <v>47.02</v>
      </c>
      <c r="M53" s="150">
        <v>1848.95</v>
      </c>
      <c r="N53" s="150">
        <v>12</v>
      </c>
      <c r="O53" s="150">
        <v>4429.58</v>
      </c>
      <c r="P53" s="150">
        <v>0</v>
      </c>
      <c r="Q53" s="107">
        <f>SUM(Table28[[#This Row],[أسهم Equities]:[أخرى Others]])</f>
        <v>217948.47</v>
      </c>
    </row>
  </sheetData>
  <protectedRanges>
    <protectedRange sqref="B23:I23 P23" name="Range1_1_1"/>
    <protectedRange sqref="B24:C25" name="table 13_8"/>
    <protectedRange sqref="D24:E25" name="table 13_1_1"/>
    <protectedRange sqref="F24:G25" name="table 13_2_1"/>
    <protectedRange sqref="H24:H25 N35:N36" name="table 13_3_1"/>
    <protectedRange sqref="I24:I25" name="table 13_4_1"/>
    <protectedRange sqref="K31:K36" name="table 13_6_1"/>
    <protectedRange sqref="J31 B26:I31 P26:P36 B32:J36" name="table 13_7_1"/>
    <protectedRange sqref="B37:N42 G43" name="صناديق جدول 13_1"/>
  </protectedRanges>
  <mergeCells count="4">
    <mergeCell ref="B4:D4"/>
    <mergeCell ref="A2:C3"/>
    <mergeCell ref="I5:K5"/>
    <mergeCell ref="D5:H5"/>
  </mergeCells>
  <hyperlinks>
    <hyperlink ref="B4:D4" location="Main!G8" display="العودة للصفحة الرئيسية" xr:uid="{00000000-0004-0000-2300-000000000000}"/>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autoPageBreaks="0"/>
  </sheetPr>
  <dimension ref="A1:R53"/>
  <sheetViews>
    <sheetView showGridLines="0" rightToLeft="1" zoomScale="103" zoomScaleNormal="70" workbookViewId="0">
      <pane ySplit="7" topLeftCell="A47" activePane="bottomLeft" state="frozen"/>
      <selection pane="bottomLeft" activeCell="A53" sqref="A53"/>
    </sheetView>
  </sheetViews>
  <sheetFormatPr defaultColWidth="9.140625" defaultRowHeight="15" x14ac:dyDescent="0.25"/>
  <cols>
    <col min="1" max="1" width="23" style="100" customWidth="1"/>
    <col min="2" max="2" width="14.42578125" style="100" customWidth="1"/>
    <col min="3" max="8" width="13" style="100" customWidth="1"/>
    <col min="9" max="11" width="13.85546875" style="100" customWidth="1"/>
    <col min="12" max="15" width="12.42578125" style="100" customWidth="1"/>
    <col min="16" max="16" width="13.42578125" style="100" customWidth="1"/>
    <col min="17" max="17" width="13.85546875" style="100" customWidth="1"/>
    <col min="18" max="18" width="8.85546875" style="100"/>
    <col min="19" max="16384" width="9.140625" style="100"/>
  </cols>
  <sheetData>
    <row r="1" spans="1:18" ht="16.5" x14ac:dyDescent="0.25">
      <c r="B1" s="12"/>
      <c r="C1" s="12"/>
      <c r="D1" s="12"/>
    </row>
    <row r="2" spans="1:18" ht="18" x14ac:dyDescent="0.25">
      <c r="A2" s="13"/>
      <c r="B2" s="13"/>
      <c r="C2" s="13"/>
      <c r="D2" s="13"/>
      <c r="E2" s="13"/>
      <c r="F2" s="16"/>
      <c r="G2" s="16"/>
      <c r="H2" s="12"/>
      <c r="I2" s="12"/>
      <c r="J2" s="12"/>
    </row>
    <row r="3" spans="1:18" ht="18" x14ac:dyDescent="0.25">
      <c r="A3" s="13"/>
      <c r="B3" s="13"/>
      <c r="C3" s="13"/>
      <c r="D3" s="13"/>
      <c r="E3" s="16"/>
      <c r="F3" s="16"/>
      <c r="G3" s="16"/>
      <c r="H3" s="12"/>
      <c r="I3" s="12"/>
      <c r="J3" s="12"/>
    </row>
    <row r="4" spans="1:18" ht="39.75" customHeight="1" x14ac:dyDescent="0.25"/>
    <row r="5" spans="1:18" ht="41.25" customHeight="1" x14ac:dyDescent="0.25">
      <c r="A5" s="30"/>
      <c r="C5" s="92"/>
      <c r="D5" s="169" t="s">
        <v>188</v>
      </c>
      <c r="E5" s="169"/>
      <c r="F5" s="169"/>
      <c r="G5" s="169"/>
      <c r="H5" s="169"/>
      <c r="I5" s="169"/>
      <c r="J5" s="169"/>
      <c r="K5" s="169"/>
      <c r="L5" s="30"/>
      <c r="M5" s="30"/>
      <c r="N5" s="30"/>
      <c r="O5" s="30"/>
      <c r="P5" s="1"/>
    </row>
    <row r="6" spans="1:18" ht="15.75" x14ac:dyDescent="0.25">
      <c r="A6" s="40"/>
      <c r="B6" s="40"/>
      <c r="C6" s="40"/>
      <c r="D6" s="40"/>
      <c r="E6" s="40"/>
      <c r="F6" s="40"/>
      <c r="G6" s="40"/>
      <c r="H6" s="40"/>
      <c r="I6" s="40"/>
      <c r="J6" s="40"/>
      <c r="K6" s="40"/>
      <c r="L6" s="40"/>
      <c r="M6" s="40"/>
      <c r="N6" s="40"/>
      <c r="O6" s="40"/>
      <c r="P6" s="1"/>
      <c r="Q6" s="44"/>
      <c r="R6" s="44"/>
    </row>
    <row r="7" spans="1:18" ht="65.45" customHeight="1" thickBot="1" x14ac:dyDescent="0.3">
      <c r="A7" s="86" t="s">
        <v>70</v>
      </c>
      <c r="B7" s="99" t="s">
        <v>72</v>
      </c>
      <c r="C7" s="99" t="s">
        <v>73</v>
      </c>
      <c r="D7" s="99" t="s">
        <v>74</v>
      </c>
      <c r="E7" s="99" t="s">
        <v>75</v>
      </c>
      <c r="F7" s="99" t="s">
        <v>76</v>
      </c>
      <c r="G7" s="99" t="s">
        <v>77</v>
      </c>
      <c r="H7" s="99" t="s">
        <v>78</v>
      </c>
      <c r="I7" s="99" t="s">
        <v>79</v>
      </c>
      <c r="J7" s="99" t="s">
        <v>80</v>
      </c>
      <c r="K7" s="99" t="s">
        <v>81</v>
      </c>
      <c r="L7" s="99" t="s">
        <v>82</v>
      </c>
      <c r="M7" s="99" t="s">
        <v>83</v>
      </c>
      <c r="N7" s="99" t="s">
        <v>84</v>
      </c>
      <c r="O7" s="99" t="s">
        <v>124</v>
      </c>
      <c r="P7" s="99" t="s">
        <v>71</v>
      </c>
      <c r="Q7" s="99" t="s">
        <v>69</v>
      </c>
    </row>
    <row r="8" spans="1:18" ht="32.25" customHeight="1" thickTop="1" thickBot="1" x14ac:dyDescent="0.3">
      <c r="A8" s="67" t="s">
        <v>14</v>
      </c>
      <c r="B8" s="87">
        <v>134</v>
      </c>
      <c r="C8" s="87">
        <v>8</v>
      </c>
      <c r="D8" s="87">
        <v>46</v>
      </c>
      <c r="E8" s="87">
        <v>10</v>
      </c>
      <c r="F8" s="87">
        <v>31</v>
      </c>
      <c r="G8" s="87">
        <v>2</v>
      </c>
      <c r="H8" s="87">
        <v>3</v>
      </c>
      <c r="I8" s="87">
        <v>0</v>
      </c>
      <c r="J8" s="85" t="s">
        <v>9</v>
      </c>
      <c r="K8" s="85" t="s">
        <v>9</v>
      </c>
      <c r="L8" s="85" t="s">
        <v>9</v>
      </c>
      <c r="M8" s="85" t="s">
        <v>9</v>
      </c>
      <c r="N8" s="85" t="s">
        <v>9</v>
      </c>
      <c r="O8" s="85" t="s">
        <v>9</v>
      </c>
      <c r="P8" s="87">
        <v>7</v>
      </c>
      <c r="Q8" s="88">
        <f t="shared" ref="Q8:Q35" si="0">SUM(B8:P8)</f>
        <v>241</v>
      </c>
    </row>
    <row r="9" spans="1:18" ht="27" thickTop="1" thickBot="1" x14ac:dyDescent="0.3">
      <c r="A9" s="67" t="s">
        <v>15</v>
      </c>
      <c r="B9" s="87">
        <v>141</v>
      </c>
      <c r="C9" s="87">
        <v>8</v>
      </c>
      <c r="D9" s="87">
        <v>45</v>
      </c>
      <c r="E9" s="87">
        <v>13</v>
      </c>
      <c r="F9" s="87">
        <v>41</v>
      </c>
      <c r="G9" s="87">
        <v>2</v>
      </c>
      <c r="H9" s="87">
        <v>3</v>
      </c>
      <c r="I9" s="87">
        <v>0</v>
      </c>
      <c r="J9" s="85" t="s">
        <v>9</v>
      </c>
      <c r="K9" s="85" t="s">
        <v>9</v>
      </c>
      <c r="L9" s="85" t="s">
        <v>9</v>
      </c>
      <c r="M9" s="85" t="s">
        <v>9</v>
      </c>
      <c r="N9" s="85" t="s">
        <v>9</v>
      </c>
      <c r="O9" s="85" t="s">
        <v>9</v>
      </c>
      <c r="P9" s="87">
        <v>4</v>
      </c>
      <c r="Q9" s="88">
        <f t="shared" si="0"/>
        <v>257</v>
      </c>
    </row>
    <row r="10" spans="1:18" ht="27" thickTop="1" thickBot="1" x14ac:dyDescent="0.3">
      <c r="A10" s="67" t="s">
        <v>16</v>
      </c>
      <c r="B10" s="87">
        <v>144</v>
      </c>
      <c r="C10" s="87">
        <v>9</v>
      </c>
      <c r="D10" s="87">
        <v>46</v>
      </c>
      <c r="E10" s="87">
        <v>13</v>
      </c>
      <c r="F10" s="87">
        <v>41</v>
      </c>
      <c r="G10" s="87">
        <v>2</v>
      </c>
      <c r="H10" s="87">
        <v>3</v>
      </c>
      <c r="I10" s="87">
        <v>0</v>
      </c>
      <c r="J10" s="85" t="s">
        <v>9</v>
      </c>
      <c r="K10" s="85" t="s">
        <v>9</v>
      </c>
      <c r="L10" s="85" t="s">
        <v>9</v>
      </c>
      <c r="M10" s="85" t="s">
        <v>9</v>
      </c>
      <c r="N10" s="85" t="s">
        <v>9</v>
      </c>
      <c r="O10" s="85" t="s">
        <v>9</v>
      </c>
      <c r="P10" s="87">
        <v>4</v>
      </c>
      <c r="Q10" s="88">
        <f t="shared" si="0"/>
        <v>262</v>
      </c>
    </row>
    <row r="11" spans="1:18" ht="27" thickTop="1" thickBot="1" x14ac:dyDescent="0.3">
      <c r="A11" s="67" t="s">
        <v>17</v>
      </c>
      <c r="B11" s="87">
        <v>150</v>
      </c>
      <c r="C11" s="87">
        <v>9</v>
      </c>
      <c r="D11" s="87">
        <v>46</v>
      </c>
      <c r="E11" s="87">
        <v>11</v>
      </c>
      <c r="F11" s="87">
        <v>41</v>
      </c>
      <c r="G11" s="87">
        <v>2</v>
      </c>
      <c r="H11" s="87">
        <v>3</v>
      </c>
      <c r="I11" s="87">
        <v>0</v>
      </c>
      <c r="J11" s="85" t="s">
        <v>9</v>
      </c>
      <c r="K11" s="85" t="s">
        <v>9</v>
      </c>
      <c r="L11" s="85" t="s">
        <v>9</v>
      </c>
      <c r="M11" s="85" t="s">
        <v>9</v>
      </c>
      <c r="N11" s="85" t="s">
        <v>9</v>
      </c>
      <c r="O11" s="85" t="s">
        <v>9</v>
      </c>
      <c r="P11" s="87">
        <v>4</v>
      </c>
      <c r="Q11" s="88">
        <f t="shared" si="0"/>
        <v>266</v>
      </c>
    </row>
    <row r="12" spans="1:18" ht="27" thickTop="1" thickBot="1" x14ac:dyDescent="0.3">
      <c r="A12" s="67" t="s">
        <v>32</v>
      </c>
      <c r="B12" s="87">
        <v>165</v>
      </c>
      <c r="C12" s="87">
        <v>9</v>
      </c>
      <c r="D12" s="87">
        <v>44</v>
      </c>
      <c r="E12" s="87">
        <v>10</v>
      </c>
      <c r="F12" s="87">
        <v>41</v>
      </c>
      <c r="G12" s="87">
        <v>2</v>
      </c>
      <c r="H12" s="87">
        <v>3</v>
      </c>
      <c r="I12" s="87">
        <v>0</v>
      </c>
      <c r="J12" s="85" t="s">
        <v>9</v>
      </c>
      <c r="K12" s="85" t="s">
        <v>9</v>
      </c>
      <c r="L12" s="85" t="s">
        <v>9</v>
      </c>
      <c r="M12" s="85" t="s">
        <v>9</v>
      </c>
      <c r="N12" s="85" t="s">
        <v>9</v>
      </c>
      <c r="O12" s="85" t="s">
        <v>9</v>
      </c>
      <c r="P12" s="87">
        <v>3</v>
      </c>
      <c r="Q12" s="88">
        <f t="shared" si="0"/>
        <v>277</v>
      </c>
    </row>
    <row r="13" spans="1:18" ht="27" thickTop="1" thickBot="1" x14ac:dyDescent="0.3">
      <c r="A13" s="67" t="s">
        <v>19</v>
      </c>
      <c r="B13" s="87">
        <v>165</v>
      </c>
      <c r="C13" s="87">
        <v>9</v>
      </c>
      <c r="D13" s="87">
        <v>44</v>
      </c>
      <c r="E13" s="87">
        <v>10</v>
      </c>
      <c r="F13" s="87">
        <v>30</v>
      </c>
      <c r="G13" s="87">
        <v>2</v>
      </c>
      <c r="H13" s="87">
        <v>3</v>
      </c>
      <c r="I13" s="87">
        <v>0</v>
      </c>
      <c r="J13" s="85" t="s">
        <v>9</v>
      </c>
      <c r="K13" s="85" t="s">
        <v>9</v>
      </c>
      <c r="L13" s="85" t="s">
        <v>9</v>
      </c>
      <c r="M13" s="85" t="s">
        <v>9</v>
      </c>
      <c r="N13" s="85" t="s">
        <v>9</v>
      </c>
      <c r="O13" s="85" t="s">
        <v>9</v>
      </c>
      <c r="P13" s="87">
        <v>3</v>
      </c>
      <c r="Q13" s="88">
        <f t="shared" si="0"/>
        <v>266</v>
      </c>
    </row>
    <row r="14" spans="1:18" ht="27" thickTop="1" thickBot="1" x14ac:dyDescent="0.3">
      <c r="A14" s="67" t="s">
        <v>20</v>
      </c>
      <c r="B14" s="87">
        <v>169</v>
      </c>
      <c r="C14" s="87">
        <v>9</v>
      </c>
      <c r="D14" s="87">
        <v>44</v>
      </c>
      <c r="E14" s="87">
        <v>10</v>
      </c>
      <c r="F14" s="87">
        <v>30</v>
      </c>
      <c r="G14" s="87">
        <v>2</v>
      </c>
      <c r="H14" s="87">
        <v>3</v>
      </c>
      <c r="I14" s="87">
        <v>0</v>
      </c>
      <c r="J14" s="85" t="s">
        <v>9</v>
      </c>
      <c r="K14" s="85" t="s">
        <v>9</v>
      </c>
      <c r="L14" s="85" t="s">
        <v>9</v>
      </c>
      <c r="M14" s="85" t="s">
        <v>9</v>
      </c>
      <c r="N14" s="85" t="s">
        <v>9</v>
      </c>
      <c r="O14" s="85" t="s">
        <v>9</v>
      </c>
      <c r="P14" s="87">
        <v>3</v>
      </c>
      <c r="Q14" s="88">
        <f t="shared" si="0"/>
        <v>270</v>
      </c>
    </row>
    <row r="15" spans="1:18" ht="27" thickTop="1" thickBot="1" x14ac:dyDescent="0.3">
      <c r="A15" s="67" t="s">
        <v>21</v>
      </c>
      <c r="B15" s="87">
        <v>175</v>
      </c>
      <c r="C15" s="87">
        <v>9</v>
      </c>
      <c r="D15" s="87">
        <v>45</v>
      </c>
      <c r="E15" s="87">
        <v>10</v>
      </c>
      <c r="F15" s="87">
        <v>30</v>
      </c>
      <c r="G15" s="87">
        <v>2</v>
      </c>
      <c r="H15" s="87">
        <v>3</v>
      </c>
      <c r="I15" s="87">
        <v>0</v>
      </c>
      <c r="J15" s="85" t="s">
        <v>9</v>
      </c>
      <c r="K15" s="85" t="s">
        <v>9</v>
      </c>
      <c r="L15" s="85" t="s">
        <v>9</v>
      </c>
      <c r="M15" s="85" t="s">
        <v>9</v>
      </c>
      <c r="N15" s="85" t="s">
        <v>9</v>
      </c>
      <c r="O15" s="85" t="s">
        <v>9</v>
      </c>
      <c r="P15" s="87">
        <v>3</v>
      </c>
      <c r="Q15" s="88">
        <f t="shared" si="0"/>
        <v>277</v>
      </c>
    </row>
    <row r="16" spans="1:18" ht="27" thickTop="1" thickBot="1" x14ac:dyDescent="0.3">
      <c r="A16" s="67" t="s">
        <v>22</v>
      </c>
      <c r="B16" s="87">
        <v>175</v>
      </c>
      <c r="C16" s="87">
        <v>9</v>
      </c>
      <c r="D16" s="87">
        <v>44</v>
      </c>
      <c r="E16" s="87">
        <v>10</v>
      </c>
      <c r="F16" s="87">
        <v>31</v>
      </c>
      <c r="G16" s="87">
        <v>2</v>
      </c>
      <c r="H16" s="87">
        <v>3</v>
      </c>
      <c r="I16" s="87">
        <v>0</v>
      </c>
      <c r="J16" s="85" t="s">
        <v>9</v>
      </c>
      <c r="K16" s="85" t="s">
        <v>9</v>
      </c>
      <c r="L16" s="85" t="s">
        <v>9</v>
      </c>
      <c r="M16" s="85" t="s">
        <v>9</v>
      </c>
      <c r="N16" s="85" t="s">
        <v>9</v>
      </c>
      <c r="O16" s="85" t="s">
        <v>9</v>
      </c>
      <c r="P16" s="87">
        <v>4</v>
      </c>
      <c r="Q16" s="88">
        <f t="shared" si="0"/>
        <v>278</v>
      </c>
    </row>
    <row r="17" spans="1:17" ht="27" thickTop="1" thickBot="1" x14ac:dyDescent="0.3">
      <c r="A17" s="67" t="s">
        <v>23</v>
      </c>
      <c r="B17" s="87">
        <v>171</v>
      </c>
      <c r="C17" s="87">
        <v>8</v>
      </c>
      <c r="D17" s="87">
        <v>45</v>
      </c>
      <c r="E17" s="87">
        <v>12</v>
      </c>
      <c r="F17" s="87">
        <v>32</v>
      </c>
      <c r="G17" s="87">
        <v>2</v>
      </c>
      <c r="H17" s="87">
        <v>3</v>
      </c>
      <c r="I17" s="87">
        <v>0</v>
      </c>
      <c r="J17" s="85" t="s">
        <v>9</v>
      </c>
      <c r="K17" s="85" t="s">
        <v>9</v>
      </c>
      <c r="L17" s="85" t="s">
        <v>9</v>
      </c>
      <c r="M17" s="85" t="s">
        <v>9</v>
      </c>
      <c r="N17" s="85" t="s">
        <v>9</v>
      </c>
      <c r="O17" s="85" t="s">
        <v>9</v>
      </c>
      <c r="P17" s="87">
        <v>4</v>
      </c>
      <c r="Q17" s="88">
        <f t="shared" si="0"/>
        <v>277</v>
      </c>
    </row>
    <row r="18" spans="1:17" ht="27" thickTop="1" thickBot="1" x14ac:dyDescent="0.3">
      <c r="A18" s="67" t="s">
        <v>24</v>
      </c>
      <c r="B18" s="87">
        <v>168</v>
      </c>
      <c r="C18" s="87">
        <v>8</v>
      </c>
      <c r="D18" s="87">
        <v>44</v>
      </c>
      <c r="E18" s="87">
        <v>12</v>
      </c>
      <c r="F18" s="87">
        <v>32</v>
      </c>
      <c r="G18" s="87">
        <v>2</v>
      </c>
      <c r="H18" s="87">
        <v>3</v>
      </c>
      <c r="I18" s="87">
        <v>1</v>
      </c>
      <c r="J18" s="85" t="s">
        <v>9</v>
      </c>
      <c r="K18" s="85" t="s">
        <v>9</v>
      </c>
      <c r="L18" s="85" t="s">
        <v>9</v>
      </c>
      <c r="M18" s="85" t="s">
        <v>9</v>
      </c>
      <c r="N18" s="85" t="s">
        <v>9</v>
      </c>
      <c r="O18" s="85" t="s">
        <v>9</v>
      </c>
      <c r="P18" s="87">
        <v>5</v>
      </c>
      <c r="Q18" s="88">
        <f t="shared" si="0"/>
        <v>275</v>
      </c>
    </row>
    <row r="19" spans="1:17" ht="27" thickTop="1" thickBot="1" x14ac:dyDescent="0.3">
      <c r="A19" s="67" t="s">
        <v>33</v>
      </c>
      <c r="B19" s="87">
        <v>168</v>
      </c>
      <c r="C19" s="87">
        <v>8</v>
      </c>
      <c r="D19" s="87">
        <v>44</v>
      </c>
      <c r="E19" s="87">
        <v>11</v>
      </c>
      <c r="F19" s="87">
        <v>32</v>
      </c>
      <c r="G19" s="87">
        <v>2</v>
      </c>
      <c r="H19" s="87">
        <v>3</v>
      </c>
      <c r="I19" s="87">
        <v>2</v>
      </c>
      <c r="J19" s="85" t="s">
        <v>9</v>
      </c>
      <c r="K19" s="85" t="s">
        <v>9</v>
      </c>
      <c r="L19" s="85" t="s">
        <v>9</v>
      </c>
      <c r="M19" s="85" t="s">
        <v>9</v>
      </c>
      <c r="N19" s="85" t="s">
        <v>9</v>
      </c>
      <c r="O19" s="85" t="s">
        <v>9</v>
      </c>
      <c r="P19" s="87">
        <v>5</v>
      </c>
      <c r="Q19" s="88">
        <f t="shared" si="0"/>
        <v>275</v>
      </c>
    </row>
    <row r="20" spans="1:17" ht="27" thickTop="1" thickBot="1" x14ac:dyDescent="0.3">
      <c r="A20" s="67" t="s">
        <v>26</v>
      </c>
      <c r="B20" s="87">
        <v>167</v>
      </c>
      <c r="C20" s="87">
        <v>8</v>
      </c>
      <c r="D20" s="87">
        <v>44</v>
      </c>
      <c r="E20" s="87">
        <v>11</v>
      </c>
      <c r="F20" s="87">
        <v>31</v>
      </c>
      <c r="G20" s="87">
        <v>2</v>
      </c>
      <c r="H20" s="87">
        <v>3</v>
      </c>
      <c r="I20" s="87">
        <v>4</v>
      </c>
      <c r="J20" s="85" t="s">
        <v>9</v>
      </c>
      <c r="K20" s="85" t="s">
        <v>9</v>
      </c>
      <c r="L20" s="85" t="s">
        <v>9</v>
      </c>
      <c r="M20" s="85" t="s">
        <v>9</v>
      </c>
      <c r="N20" s="85" t="s">
        <v>9</v>
      </c>
      <c r="O20" s="85" t="s">
        <v>9</v>
      </c>
      <c r="P20" s="87">
        <v>5</v>
      </c>
      <c r="Q20" s="88">
        <f t="shared" si="0"/>
        <v>275</v>
      </c>
    </row>
    <row r="21" spans="1:17" ht="27" thickTop="1" thickBot="1" x14ac:dyDescent="0.3">
      <c r="A21" s="67" t="s">
        <v>27</v>
      </c>
      <c r="B21" s="98">
        <v>168</v>
      </c>
      <c r="C21" s="98">
        <v>8</v>
      </c>
      <c r="D21" s="98">
        <v>44</v>
      </c>
      <c r="E21" s="98">
        <v>11</v>
      </c>
      <c r="F21" s="98">
        <v>31</v>
      </c>
      <c r="G21" s="98">
        <v>2</v>
      </c>
      <c r="H21" s="87">
        <v>3</v>
      </c>
      <c r="I21" s="87">
        <v>6</v>
      </c>
      <c r="J21" s="85" t="s">
        <v>9</v>
      </c>
      <c r="K21" s="85" t="s">
        <v>9</v>
      </c>
      <c r="L21" s="85" t="s">
        <v>9</v>
      </c>
      <c r="M21" s="85" t="s">
        <v>9</v>
      </c>
      <c r="N21" s="85" t="s">
        <v>9</v>
      </c>
      <c r="O21" s="85" t="s">
        <v>9</v>
      </c>
      <c r="P21" s="98">
        <v>5</v>
      </c>
      <c r="Q21" s="88">
        <f t="shared" si="0"/>
        <v>278</v>
      </c>
    </row>
    <row r="22" spans="1:17" ht="27" thickTop="1" thickBot="1" x14ac:dyDescent="0.3">
      <c r="A22" s="67" t="s">
        <v>28</v>
      </c>
      <c r="B22" s="98">
        <v>161</v>
      </c>
      <c r="C22" s="98">
        <v>8</v>
      </c>
      <c r="D22" s="98">
        <v>44</v>
      </c>
      <c r="E22" s="98">
        <v>11</v>
      </c>
      <c r="F22" s="98">
        <v>32</v>
      </c>
      <c r="G22" s="98">
        <v>2</v>
      </c>
      <c r="H22" s="87">
        <v>3</v>
      </c>
      <c r="I22" s="87">
        <v>7</v>
      </c>
      <c r="J22" s="85" t="s">
        <v>9</v>
      </c>
      <c r="K22" s="85" t="s">
        <v>9</v>
      </c>
      <c r="L22" s="85" t="s">
        <v>9</v>
      </c>
      <c r="M22" s="85" t="s">
        <v>9</v>
      </c>
      <c r="N22" s="85" t="s">
        <v>9</v>
      </c>
      <c r="O22" s="85" t="s">
        <v>9</v>
      </c>
      <c r="P22" s="98">
        <v>5</v>
      </c>
      <c r="Q22" s="88">
        <f t="shared" si="0"/>
        <v>273</v>
      </c>
    </row>
    <row r="23" spans="1:17" ht="27" thickTop="1" thickBot="1" x14ac:dyDescent="0.3">
      <c r="A23" s="67" t="s">
        <v>34</v>
      </c>
      <c r="B23" s="98">
        <v>152</v>
      </c>
      <c r="C23" s="98">
        <v>5</v>
      </c>
      <c r="D23" s="98">
        <v>44</v>
      </c>
      <c r="E23" s="98">
        <v>11</v>
      </c>
      <c r="F23" s="98">
        <v>29</v>
      </c>
      <c r="G23" s="98">
        <v>2</v>
      </c>
      <c r="H23" s="98">
        <v>3</v>
      </c>
      <c r="I23" s="98">
        <v>12</v>
      </c>
      <c r="J23" s="85" t="s">
        <v>9</v>
      </c>
      <c r="K23" s="85" t="s">
        <v>9</v>
      </c>
      <c r="L23" s="85" t="s">
        <v>9</v>
      </c>
      <c r="M23" s="85" t="s">
        <v>9</v>
      </c>
      <c r="N23" s="85" t="s">
        <v>9</v>
      </c>
      <c r="O23" s="85" t="s">
        <v>9</v>
      </c>
      <c r="P23" s="98">
        <v>4</v>
      </c>
      <c r="Q23" s="88">
        <f t="shared" si="0"/>
        <v>262</v>
      </c>
    </row>
    <row r="24" spans="1:17" ht="27" thickTop="1" thickBot="1" x14ac:dyDescent="0.3">
      <c r="A24" s="67" t="s">
        <v>35</v>
      </c>
      <c r="B24" s="98">
        <v>150</v>
      </c>
      <c r="C24" s="98">
        <v>5</v>
      </c>
      <c r="D24" s="98">
        <v>45</v>
      </c>
      <c r="E24" s="98">
        <v>11</v>
      </c>
      <c r="F24" s="98">
        <v>31</v>
      </c>
      <c r="G24" s="98">
        <v>2</v>
      </c>
      <c r="H24" s="98">
        <v>3</v>
      </c>
      <c r="I24" s="98">
        <v>13</v>
      </c>
      <c r="J24" s="85" t="s">
        <v>9</v>
      </c>
      <c r="K24" s="85" t="s">
        <v>9</v>
      </c>
      <c r="L24" s="85" t="s">
        <v>9</v>
      </c>
      <c r="M24" s="85" t="s">
        <v>9</v>
      </c>
      <c r="N24" s="85" t="s">
        <v>9</v>
      </c>
      <c r="O24" s="85" t="s">
        <v>9</v>
      </c>
      <c r="P24" s="98">
        <v>4</v>
      </c>
      <c r="Q24" s="88">
        <f t="shared" si="0"/>
        <v>264</v>
      </c>
    </row>
    <row r="25" spans="1:17" ht="27" thickTop="1" thickBot="1" x14ac:dyDescent="0.3">
      <c r="A25" s="67" t="s">
        <v>36</v>
      </c>
      <c r="B25" s="98">
        <v>151</v>
      </c>
      <c r="C25" s="98">
        <v>5</v>
      </c>
      <c r="D25" s="98">
        <v>44</v>
      </c>
      <c r="E25" s="98">
        <v>10</v>
      </c>
      <c r="F25" s="98">
        <v>31</v>
      </c>
      <c r="G25" s="98">
        <v>2</v>
      </c>
      <c r="H25" s="98">
        <v>3</v>
      </c>
      <c r="I25" s="98">
        <v>15</v>
      </c>
      <c r="J25" s="85" t="s">
        <v>9</v>
      </c>
      <c r="K25" s="85" t="s">
        <v>9</v>
      </c>
      <c r="L25" s="85" t="s">
        <v>9</v>
      </c>
      <c r="M25" s="85" t="s">
        <v>9</v>
      </c>
      <c r="N25" s="85" t="s">
        <v>9</v>
      </c>
      <c r="O25" s="85" t="s">
        <v>9</v>
      </c>
      <c r="P25" s="98">
        <v>3</v>
      </c>
      <c r="Q25" s="88">
        <f t="shared" si="0"/>
        <v>264</v>
      </c>
    </row>
    <row r="26" spans="1:17" ht="27" thickTop="1" thickBot="1" x14ac:dyDescent="0.3">
      <c r="A26" s="67" t="s">
        <v>29</v>
      </c>
      <c r="B26" s="98">
        <v>141</v>
      </c>
      <c r="C26" s="98">
        <v>5</v>
      </c>
      <c r="D26" s="98">
        <v>43</v>
      </c>
      <c r="E26" s="98">
        <v>10</v>
      </c>
      <c r="F26" s="98">
        <v>25</v>
      </c>
      <c r="G26" s="98">
        <v>2</v>
      </c>
      <c r="H26" s="98">
        <v>3</v>
      </c>
      <c r="I26" s="98">
        <v>16</v>
      </c>
      <c r="J26" s="85" t="s">
        <v>9</v>
      </c>
      <c r="K26" s="85" t="s">
        <v>9</v>
      </c>
      <c r="L26" s="85" t="s">
        <v>9</v>
      </c>
      <c r="M26" s="85" t="s">
        <v>9</v>
      </c>
      <c r="N26" s="85" t="s">
        <v>9</v>
      </c>
      <c r="O26" s="85" t="s">
        <v>9</v>
      </c>
      <c r="P26" s="98">
        <v>4</v>
      </c>
      <c r="Q26" s="88">
        <f t="shared" si="0"/>
        <v>249</v>
      </c>
    </row>
    <row r="27" spans="1:17" ht="27" thickTop="1" thickBot="1" x14ac:dyDescent="0.3">
      <c r="A27" s="67" t="s">
        <v>30</v>
      </c>
      <c r="B27" s="98">
        <v>141</v>
      </c>
      <c r="C27" s="98">
        <v>5</v>
      </c>
      <c r="D27" s="98">
        <v>45</v>
      </c>
      <c r="E27" s="98">
        <v>10</v>
      </c>
      <c r="F27" s="98">
        <v>25</v>
      </c>
      <c r="G27" s="98">
        <v>2</v>
      </c>
      <c r="H27" s="98">
        <v>3</v>
      </c>
      <c r="I27" s="98">
        <v>17</v>
      </c>
      <c r="J27" s="85" t="s">
        <v>9</v>
      </c>
      <c r="K27" s="85" t="s">
        <v>9</v>
      </c>
      <c r="L27" s="85" t="s">
        <v>9</v>
      </c>
      <c r="M27" s="85" t="s">
        <v>9</v>
      </c>
      <c r="N27" s="85" t="s">
        <v>9</v>
      </c>
      <c r="O27" s="85" t="s">
        <v>9</v>
      </c>
      <c r="P27" s="98">
        <v>4</v>
      </c>
      <c r="Q27" s="88">
        <f t="shared" si="0"/>
        <v>252</v>
      </c>
    </row>
    <row r="28" spans="1:17" ht="27" thickTop="1" thickBot="1" x14ac:dyDescent="0.3">
      <c r="A28" s="67" t="s">
        <v>31</v>
      </c>
      <c r="B28" s="98">
        <v>137</v>
      </c>
      <c r="C28" s="98">
        <v>7</v>
      </c>
      <c r="D28" s="98">
        <v>46</v>
      </c>
      <c r="E28" s="98">
        <v>10</v>
      </c>
      <c r="F28" s="98">
        <v>25</v>
      </c>
      <c r="G28" s="98">
        <v>2</v>
      </c>
      <c r="H28" s="98">
        <v>3</v>
      </c>
      <c r="I28" s="98">
        <v>17</v>
      </c>
      <c r="J28" s="85" t="s">
        <v>9</v>
      </c>
      <c r="K28" s="85" t="s">
        <v>9</v>
      </c>
      <c r="L28" s="85" t="s">
        <v>9</v>
      </c>
      <c r="M28" s="85" t="s">
        <v>9</v>
      </c>
      <c r="N28" s="85" t="s">
        <v>9</v>
      </c>
      <c r="O28" s="85" t="s">
        <v>9</v>
      </c>
      <c r="P28" s="98">
        <v>4</v>
      </c>
      <c r="Q28" s="88">
        <f t="shared" si="0"/>
        <v>251</v>
      </c>
    </row>
    <row r="29" spans="1:17" ht="27" thickTop="1" thickBot="1" x14ac:dyDescent="0.3">
      <c r="A29" s="67" t="s">
        <v>48</v>
      </c>
      <c r="B29" s="98">
        <v>136</v>
      </c>
      <c r="C29" s="98">
        <v>7</v>
      </c>
      <c r="D29" s="98">
        <v>46</v>
      </c>
      <c r="E29" s="98">
        <v>10</v>
      </c>
      <c r="F29" s="98">
        <v>25</v>
      </c>
      <c r="G29" s="98">
        <v>2</v>
      </c>
      <c r="H29" s="98">
        <v>3</v>
      </c>
      <c r="I29" s="98">
        <v>17</v>
      </c>
      <c r="J29" s="85" t="s">
        <v>9</v>
      </c>
      <c r="K29" s="85" t="s">
        <v>9</v>
      </c>
      <c r="L29" s="85" t="s">
        <v>9</v>
      </c>
      <c r="M29" s="85" t="s">
        <v>9</v>
      </c>
      <c r="N29" s="85" t="s">
        <v>9</v>
      </c>
      <c r="O29" s="85" t="s">
        <v>9</v>
      </c>
      <c r="P29" s="98">
        <v>6</v>
      </c>
      <c r="Q29" s="88">
        <f t="shared" si="0"/>
        <v>252</v>
      </c>
    </row>
    <row r="30" spans="1:17" ht="27" thickTop="1" thickBot="1" x14ac:dyDescent="0.3">
      <c r="A30" s="67" t="s">
        <v>49</v>
      </c>
      <c r="B30" s="98">
        <v>137</v>
      </c>
      <c r="C30" s="98">
        <v>7</v>
      </c>
      <c r="D30" s="98">
        <v>46</v>
      </c>
      <c r="E30" s="98">
        <v>9</v>
      </c>
      <c r="F30" s="98">
        <v>25</v>
      </c>
      <c r="G30" s="98">
        <v>2</v>
      </c>
      <c r="H30" s="98">
        <v>3</v>
      </c>
      <c r="I30" s="98">
        <v>17</v>
      </c>
      <c r="J30" s="85" t="s">
        <v>9</v>
      </c>
      <c r="K30" s="85" t="s">
        <v>9</v>
      </c>
      <c r="L30" s="85" t="s">
        <v>9</v>
      </c>
      <c r="M30" s="85" t="s">
        <v>9</v>
      </c>
      <c r="N30" s="85" t="s">
        <v>9</v>
      </c>
      <c r="O30" s="85" t="s">
        <v>9</v>
      </c>
      <c r="P30" s="98">
        <v>7</v>
      </c>
      <c r="Q30" s="88">
        <f t="shared" si="0"/>
        <v>253</v>
      </c>
    </row>
    <row r="31" spans="1:17" ht="27" thickTop="1" thickBot="1" x14ac:dyDescent="0.3">
      <c r="A31" s="67" t="s">
        <v>51</v>
      </c>
      <c r="B31" s="98">
        <v>132</v>
      </c>
      <c r="C31" s="98">
        <v>10</v>
      </c>
      <c r="D31" s="98">
        <v>43</v>
      </c>
      <c r="E31" s="98">
        <v>9</v>
      </c>
      <c r="F31" s="98">
        <v>25</v>
      </c>
      <c r="G31" s="98">
        <v>2</v>
      </c>
      <c r="H31" s="98">
        <v>5</v>
      </c>
      <c r="I31" s="98">
        <v>17</v>
      </c>
      <c r="J31" s="98">
        <v>3</v>
      </c>
      <c r="K31" s="98">
        <v>6</v>
      </c>
      <c r="L31" s="98">
        <v>1</v>
      </c>
      <c r="M31" s="85" t="s">
        <v>9</v>
      </c>
      <c r="N31" s="98">
        <v>0</v>
      </c>
      <c r="O31" s="85" t="s">
        <v>9</v>
      </c>
      <c r="P31" s="85" t="s">
        <v>9</v>
      </c>
      <c r="Q31" s="88">
        <f t="shared" si="0"/>
        <v>253</v>
      </c>
    </row>
    <row r="32" spans="1:17" ht="27" thickTop="1" thickBot="1" x14ac:dyDescent="0.3">
      <c r="A32" s="67" t="s">
        <v>52</v>
      </c>
      <c r="B32" s="98">
        <v>130</v>
      </c>
      <c r="C32" s="98">
        <v>10</v>
      </c>
      <c r="D32" s="98">
        <v>43</v>
      </c>
      <c r="E32" s="98">
        <v>9</v>
      </c>
      <c r="F32" s="98">
        <v>25</v>
      </c>
      <c r="G32" s="98">
        <v>2</v>
      </c>
      <c r="H32" s="98">
        <v>6</v>
      </c>
      <c r="I32" s="98">
        <v>17</v>
      </c>
      <c r="J32" s="98">
        <v>3</v>
      </c>
      <c r="K32" s="98">
        <v>6</v>
      </c>
      <c r="L32" s="98">
        <v>1</v>
      </c>
      <c r="M32" s="85" t="s">
        <v>9</v>
      </c>
      <c r="N32" s="98">
        <v>1</v>
      </c>
      <c r="O32" s="85" t="s">
        <v>9</v>
      </c>
      <c r="P32" s="85" t="s">
        <v>9</v>
      </c>
      <c r="Q32" s="88">
        <f t="shared" si="0"/>
        <v>253</v>
      </c>
    </row>
    <row r="33" spans="1:17" ht="27" thickTop="1" thickBot="1" x14ac:dyDescent="0.3">
      <c r="A33" s="67" t="s">
        <v>54</v>
      </c>
      <c r="B33" s="98">
        <v>130</v>
      </c>
      <c r="C33" s="98">
        <v>12</v>
      </c>
      <c r="D33" s="98">
        <v>43</v>
      </c>
      <c r="E33" s="98">
        <v>9</v>
      </c>
      <c r="F33" s="98">
        <v>23</v>
      </c>
      <c r="G33" s="98">
        <v>2</v>
      </c>
      <c r="H33" s="98">
        <v>6</v>
      </c>
      <c r="I33" s="98">
        <v>17</v>
      </c>
      <c r="J33" s="98">
        <v>5</v>
      </c>
      <c r="K33" s="98">
        <v>6</v>
      </c>
      <c r="L33" s="98">
        <v>1</v>
      </c>
      <c r="M33" s="85" t="s">
        <v>9</v>
      </c>
      <c r="N33" s="98">
        <v>1</v>
      </c>
      <c r="O33" s="85" t="s">
        <v>9</v>
      </c>
      <c r="P33" s="85" t="s">
        <v>9</v>
      </c>
      <c r="Q33" s="88">
        <f t="shared" si="0"/>
        <v>255</v>
      </c>
    </row>
    <row r="34" spans="1:17" ht="27" thickTop="1" thickBot="1" x14ac:dyDescent="0.3">
      <c r="A34" s="67" t="s">
        <v>55</v>
      </c>
      <c r="B34" s="98">
        <v>128</v>
      </c>
      <c r="C34" s="98">
        <v>12</v>
      </c>
      <c r="D34" s="98">
        <v>43</v>
      </c>
      <c r="E34" s="98">
        <v>10</v>
      </c>
      <c r="F34" s="98">
        <v>23</v>
      </c>
      <c r="G34" s="98">
        <v>2</v>
      </c>
      <c r="H34" s="98">
        <v>6</v>
      </c>
      <c r="I34" s="98">
        <v>17</v>
      </c>
      <c r="J34" s="98">
        <v>4</v>
      </c>
      <c r="K34" s="98">
        <v>7</v>
      </c>
      <c r="L34" s="98">
        <v>1</v>
      </c>
      <c r="M34" s="85" t="s">
        <v>9</v>
      </c>
      <c r="N34" s="98">
        <v>1</v>
      </c>
      <c r="O34" s="85" t="s">
        <v>9</v>
      </c>
      <c r="P34" s="85" t="s">
        <v>9</v>
      </c>
      <c r="Q34" s="88">
        <f t="shared" si="0"/>
        <v>254</v>
      </c>
    </row>
    <row r="35" spans="1:17" ht="27" thickTop="1" thickBot="1" x14ac:dyDescent="0.3">
      <c r="A35" s="67" t="s">
        <v>57</v>
      </c>
      <c r="B35" s="98">
        <v>126</v>
      </c>
      <c r="C35" s="98">
        <v>12</v>
      </c>
      <c r="D35" s="98">
        <v>42</v>
      </c>
      <c r="E35" s="98">
        <v>9</v>
      </c>
      <c r="F35" s="98">
        <v>23</v>
      </c>
      <c r="G35" s="98">
        <v>1</v>
      </c>
      <c r="H35" s="98">
        <v>6</v>
      </c>
      <c r="I35" s="98">
        <v>17</v>
      </c>
      <c r="J35" s="98">
        <v>4</v>
      </c>
      <c r="K35" s="98">
        <v>8</v>
      </c>
      <c r="L35" s="98">
        <v>1</v>
      </c>
      <c r="M35" s="98">
        <v>1</v>
      </c>
      <c r="N35" s="98">
        <v>1</v>
      </c>
      <c r="O35" s="85" t="s">
        <v>9</v>
      </c>
      <c r="P35" s="85" t="s">
        <v>9</v>
      </c>
      <c r="Q35" s="88">
        <f t="shared" si="0"/>
        <v>251</v>
      </c>
    </row>
    <row r="36" spans="1:17" ht="27" thickTop="1" thickBot="1" x14ac:dyDescent="0.3">
      <c r="A36" s="67" t="s">
        <v>58</v>
      </c>
      <c r="B36" s="98">
        <v>126</v>
      </c>
      <c r="C36" s="98">
        <v>12</v>
      </c>
      <c r="D36" s="98">
        <v>42</v>
      </c>
      <c r="E36" s="98">
        <v>9</v>
      </c>
      <c r="F36" s="98">
        <v>23</v>
      </c>
      <c r="G36" s="98">
        <v>1</v>
      </c>
      <c r="H36" s="98">
        <v>6</v>
      </c>
      <c r="I36" s="98">
        <v>17</v>
      </c>
      <c r="J36" s="98">
        <v>5</v>
      </c>
      <c r="K36" s="98">
        <v>8</v>
      </c>
      <c r="L36" s="98">
        <v>1</v>
      </c>
      <c r="M36" s="98">
        <v>1</v>
      </c>
      <c r="N36" s="98">
        <v>1</v>
      </c>
      <c r="O36" s="85" t="s">
        <v>9</v>
      </c>
      <c r="P36" s="85" t="s">
        <v>9</v>
      </c>
      <c r="Q36" s="88">
        <f t="shared" ref="Q36:Q41" si="1">SUM(B36:P36)</f>
        <v>252</v>
      </c>
    </row>
    <row r="37" spans="1:17" ht="27" thickTop="1" thickBot="1" x14ac:dyDescent="0.3">
      <c r="A37" s="67" t="s">
        <v>60</v>
      </c>
      <c r="B37" s="98">
        <v>126</v>
      </c>
      <c r="C37" s="98">
        <v>13</v>
      </c>
      <c r="D37" s="98">
        <v>42</v>
      </c>
      <c r="E37" s="98">
        <v>10</v>
      </c>
      <c r="F37" s="98">
        <v>22</v>
      </c>
      <c r="G37" s="98">
        <v>0</v>
      </c>
      <c r="H37" s="98">
        <v>6</v>
      </c>
      <c r="I37" s="98">
        <v>17</v>
      </c>
      <c r="J37" s="98">
        <v>6</v>
      </c>
      <c r="K37" s="98">
        <v>9</v>
      </c>
      <c r="L37" s="98">
        <v>1</v>
      </c>
      <c r="M37" s="98">
        <v>1</v>
      </c>
      <c r="N37" s="98">
        <v>1</v>
      </c>
      <c r="O37" s="85" t="s">
        <v>9</v>
      </c>
      <c r="P37" s="85" t="s">
        <v>9</v>
      </c>
      <c r="Q37" s="88">
        <f t="shared" si="1"/>
        <v>254</v>
      </c>
    </row>
    <row r="38" spans="1:17" ht="27" thickTop="1" thickBot="1" x14ac:dyDescent="0.3">
      <c r="A38" s="67" t="s">
        <v>61</v>
      </c>
      <c r="B38" s="98">
        <v>129</v>
      </c>
      <c r="C38" s="98">
        <v>14</v>
      </c>
      <c r="D38" s="98">
        <v>42</v>
      </c>
      <c r="E38" s="98">
        <v>8</v>
      </c>
      <c r="F38" s="98">
        <v>22</v>
      </c>
      <c r="G38" s="98">
        <v>0</v>
      </c>
      <c r="H38" s="98">
        <v>6</v>
      </c>
      <c r="I38" s="98">
        <v>17</v>
      </c>
      <c r="J38" s="98">
        <v>6</v>
      </c>
      <c r="K38" s="98">
        <v>9</v>
      </c>
      <c r="L38" s="98">
        <v>1</v>
      </c>
      <c r="M38" s="98">
        <v>1</v>
      </c>
      <c r="N38" s="98">
        <v>1</v>
      </c>
      <c r="O38" s="85" t="s">
        <v>9</v>
      </c>
      <c r="P38" s="85" t="s">
        <v>9</v>
      </c>
      <c r="Q38" s="88">
        <f t="shared" si="1"/>
        <v>256</v>
      </c>
    </row>
    <row r="39" spans="1:17" ht="27" thickTop="1" thickBot="1" x14ac:dyDescent="0.3">
      <c r="A39" s="67" t="s">
        <v>63</v>
      </c>
      <c r="B39" s="98">
        <v>125</v>
      </c>
      <c r="C39" s="98">
        <v>14</v>
      </c>
      <c r="D39" s="98">
        <v>43</v>
      </c>
      <c r="E39" s="98">
        <v>8</v>
      </c>
      <c r="F39" s="98">
        <v>22</v>
      </c>
      <c r="G39" s="98" t="s">
        <v>9</v>
      </c>
      <c r="H39" s="98">
        <v>6</v>
      </c>
      <c r="I39" s="98">
        <v>17</v>
      </c>
      <c r="J39" s="98">
        <v>6</v>
      </c>
      <c r="K39" s="98">
        <v>9</v>
      </c>
      <c r="L39" s="98">
        <v>1</v>
      </c>
      <c r="M39" s="98">
        <v>1</v>
      </c>
      <c r="N39" s="98">
        <v>1</v>
      </c>
      <c r="O39" s="85" t="s">
        <v>9</v>
      </c>
      <c r="P39" s="85" t="s">
        <v>9</v>
      </c>
      <c r="Q39" s="88">
        <f t="shared" si="1"/>
        <v>253</v>
      </c>
    </row>
    <row r="40" spans="1:17" ht="27" thickTop="1" thickBot="1" x14ac:dyDescent="0.3">
      <c r="A40" s="67" t="s">
        <v>64</v>
      </c>
      <c r="B40" s="98">
        <v>125</v>
      </c>
      <c r="C40" s="98">
        <v>14</v>
      </c>
      <c r="D40" s="98">
        <v>43</v>
      </c>
      <c r="E40" s="98">
        <v>6</v>
      </c>
      <c r="F40" s="98">
        <v>22</v>
      </c>
      <c r="G40" s="98" t="s">
        <v>9</v>
      </c>
      <c r="H40" s="98">
        <v>7</v>
      </c>
      <c r="I40" s="98">
        <v>17</v>
      </c>
      <c r="J40" s="98">
        <v>6</v>
      </c>
      <c r="K40" s="98">
        <v>10</v>
      </c>
      <c r="L40" s="98">
        <v>1</v>
      </c>
      <c r="M40" s="98">
        <v>2</v>
      </c>
      <c r="N40" s="98">
        <v>1</v>
      </c>
      <c r="O40" s="85" t="s">
        <v>9</v>
      </c>
      <c r="P40" s="85" t="s">
        <v>9</v>
      </c>
      <c r="Q40" s="88">
        <f t="shared" si="1"/>
        <v>254</v>
      </c>
    </row>
    <row r="41" spans="1:17" ht="27" thickTop="1" thickBot="1" x14ac:dyDescent="0.3">
      <c r="A41" s="58" t="s">
        <v>66</v>
      </c>
      <c r="B41" s="101">
        <v>122</v>
      </c>
      <c r="C41" s="101">
        <v>13</v>
      </c>
      <c r="D41" s="101">
        <v>43</v>
      </c>
      <c r="E41" s="101">
        <v>5</v>
      </c>
      <c r="F41" s="101">
        <v>24</v>
      </c>
      <c r="G41" s="101" t="s">
        <v>9</v>
      </c>
      <c r="H41" s="101">
        <v>8</v>
      </c>
      <c r="I41" s="101">
        <v>18</v>
      </c>
      <c r="J41" s="101">
        <v>6</v>
      </c>
      <c r="K41" s="101">
        <v>10</v>
      </c>
      <c r="L41" s="101">
        <v>1</v>
      </c>
      <c r="M41" s="101">
        <v>2</v>
      </c>
      <c r="N41" s="101">
        <v>1</v>
      </c>
      <c r="O41" s="85" t="s">
        <v>9</v>
      </c>
      <c r="P41" s="106" t="s">
        <v>9</v>
      </c>
      <c r="Q41" s="107">
        <f t="shared" si="1"/>
        <v>253</v>
      </c>
    </row>
    <row r="42" spans="1:17" ht="27" thickTop="1" thickBot="1" x14ac:dyDescent="0.3">
      <c r="A42" s="67" t="s">
        <v>105</v>
      </c>
      <c r="B42" s="98">
        <v>123</v>
      </c>
      <c r="C42" s="98">
        <v>13</v>
      </c>
      <c r="D42" s="98">
        <v>43</v>
      </c>
      <c r="E42" s="98">
        <v>5</v>
      </c>
      <c r="F42" s="98">
        <v>24</v>
      </c>
      <c r="G42" s="98" t="s">
        <v>9</v>
      </c>
      <c r="H42" s="98">
        <v>8</v>
      </c>
      <c r="I42" s="98">
        <v>19</v>
      </c>
      <c r="J42" s="98">
        <v>6</v>
      </c>
      <c r="K42" s="98">
        <v>10</v>
      </c>
      <c r="L42" s="98">
        <v>1</v>
      </c>
      <c r="M42" s="98">
        <v>2</v>
      </c>
      <c r="N42" s="98">
        <v>1</v>
      </c>
      <c r="O42" s="85" t="s">
        <v>9</v>
      </c>
      <c r="P42" s="106" t="s">
        <v>9</v>
      </c>
      <c r="Q42" s="88">
        <f t="shared" ref="Q42:Q47" si="2">SUM(B42:P42)</f>
        <v>255</v>
      </c>
    </row>
    <row r="43" spans="1:17" ht="27" thickTop="1" thickBot="1" x14ac:dyDescent="0.3">
      <c r="A43" s="58" t="s">
        <v>120</v>
      </c>
      <c r="B43" s="101">
        <v>125</v>
      </c>
      <c r="C43" s="101">
        <v>14</v>
      </c>
      <c r="D43" s="101">
        <v>45</v>
      </c>
      <c r="E43" s="101">
        <v>5</v>
      </c>
      <c r="F43" s="101">
        <v>24</v>
      </c>
      <c r="G43" s="101" t="s">
        <v>9</v>
      </c>
      <c r="H43" s="101">
        <v>8</v>
      </c>
      <c r="I43" s="101">
        <v>19</v>
      </c>
      <c r="J43" s="101">
        <v>6</v>
      </c>
      <c r="K43" s="101">
        <v>10</v>
      </c>
      <c r="L43" s="101">
        <v>1</v>
      </c>
      <c r="M43" s="101">
        <v>2</v>
      </c>
      <c r="N43" s="101">
        <v>1</v>
      </c>
      <c r="O43" s="85" t="s">
        <v>9</v>
      </c>
      <c r="P43" s="106" t="s">
        <v>9</v>
      </c>
      <c r="Q43" s="107">
        <f t="shared" si="2"/>
        <v>260</v>
      </c>
    </row>
    <row r="44" spans="1:17" ht="27" thickTop="1" thickBot="1" x14ac:dyDescent="0.3">
      <c r="A44" s="58" t="s">
        <v>121</v>
      </c>
      <c r="B44" s="101">
        <v>130</v>
      </c>
      <c r="C44" s="101">
        <v>15</v>
      </c>
      <c r="D44" s="101">
        <v>48</v>
      </c>
      <c r="E44" s="101">
        <v>4</v>
      </c>
      <c r="F44" s="101">
        <v>24</v>
      </c>
      <c r="G44" s="101" t="s">
        <v>9</v>
      </c>
      <c r="H44" s="101">
        <v>8</v>
      </c>
      <c r="I44" s="101">
        <v>19</v>
      </c>
      <c r="J44" s="101">
        <v>7</v>
      </c>
      <c r="K44" s="101">
        <v>16</v>
      </c>
      <c r="L44" s="101">
        <v>1</v>
      </c>
      <c r="M44" s="101">
        <v>3</v>
      </c>
      <c r="N44" s="101">
        <v>1</v>
      </c>
      <c r="O44" s="85" t="s">
        <v>9</v>
      </c>
      <c r="P44" s="106" t="s">
        <v>9</v>
      </c>
      <c r="Q44" s="107">
        <f t="shared" si="2"/>
        <v>276</v>
      </c>
    </row>
    <row r="45" spans="1:17" ht="27" thickTop="1" thickBot="1" x14ac:dyDescent="0.3">
      <c r="A45" s="58" t="s">
        <v>123</v>
      </c>
      <c r="B45" s="101">
        <v>135</v>
      </c>
      <c r="C45" s="101">
        <v>18</v>
      </c>
      <c r="D45" s="101">
        <v>44</v>
      </c>
      <c r="E45" s="101">
        <v>4</v>
      </c>
      <c r="F45" s="101">
        <v>25</v>
      </c>
      <c r="G45" s="101">
        <v>1</v>
      </c>
      <c r="H45" s="101">
        <v>8</v>
      </c>
      <c r="I45" s="101">
        <v>19</v>
      </c>
      <c r="J45" s="101">
        <v>9</v>
      </c>
      <c r="K45" s="101">
        <v>15</v>
      </c>
      <c r="L45" s="101">
        <v>1</v>
      </c>
      <c r="M45" s="101">
        <v>2</v>
      </c>
      <c r="N45" s="101">
        <v>1</v>
      </c>
      <c r="O45" s="101">
        <v>1</v>
      </c>
      <c r="P45" s="106" t="s">
        <v>9</v>
      </c>
      <c r="Q45" s="107">
        <f t="shared" si="2"/>
        <v>283</v>
      </c>
    </row>
    <row r="46" spans="1:17" ht="27" thickTop="1" thickBot="1" x14ac:dyDescent="0.3">
      <c r="A46" s="58" t="s">
        <v>125</v>
      </c>
      <c r="B46" s="101">
        <v>132</v>
      </c>
      <c r="C46" s="101">
        <v>18</v>
      </c>
      <c r="D46" s="101">
        <v>46</v>
      </c>
      <c r="E46" s="101">
        <v>4</v>
      </c>
      <c r="F46" s="101">
        <v>25</v>
      </c>
      <c r="G46" s="101">
        <v>1</v>
      </c>
      <c r="H46" s="101">
        <v>9</v>
      </c>
      <c r="I46" s="101">
        <v>19</v>
      </c>
      <c r="J46" s="101">
        <v>11</v>
      </c>
      <c r="K46" s="101">
        <v>17</v>
      </c>
      <c r="L46" s="101">
        <v>1</v>
      </c>
      <c r="M46" s="101">
        <v>2</v>
      </c>
      <c r="N46" s="101">
        <v>1</v>
      </c>
      <c r="O46" s="101">
        <v>5</v>
      </c>
      <c r="P46" s="106" t="s">
        <v>9</v>
      </c>
      <c r="Q46" s="107">
        <f t="shared" si="2"/>
        <v>291</v>
      </c>
    </row>
    <row r="47" spans="1:17" ht="27" thickTop="1" thickBot="1" x14ac:dyDescent="0.3">
      <c r="A47" s="58" t="s">
        <v>127</v>
      </c>
      <c r="B47" s="101">
        <v>132</v>
      </c>
      <c r="C47" s="101">
        <v>20</v>
      </c>
      <c r="D47" s="101">
        <v>44</v>
      </c>
      <c r="E47" s="101">
        <v>4</v>
      </c>
      <c r="F47" s="101">
        <v>28</v>
      </c>
      <c r="G47" s="101">
        <v>1</v>
      </c>
      <c r="H47" s="101">
        <v>9</v>
      </c>
      <c r="I47" s="101">
        <v>20</v>
      </c>
      <c r="J47" s="101">
        <v>10</v>
      </c>
      <c r="K47" s="101">
        <v>20</v>
      </c>
      <c r="L47" s="101">
        <v>1</v>
      </c>
      <c r="M47" s="101">
        <v>3</v>
      </c>
      <c r="N47" s="101">
        <v>1</v>
      </c>
      <c r="O47" s="101">
        <v>5</v>
      </c>
      <c r="P47" s="106" t="s">
        <v>9</v>
      </c>
      <c r="Q47" s="107">
        <f t="shared" si="2"/>
        <v>298</v>
      </c>
    </row>
    <row r="48" spans="1:17" ht="27" thickTop="1" thickBot="1" x14ac:dyDescent="0.3">
      <c r="A48" s="58" t="s">
        <v>130</v>
      </c>
      <c r="B48" s="101">
        <v>136</v>
      </c>
      <c r="C48" s="101">
        <v>20</v>
      </c>
      <c r="D48" s="101">
        <v>44</v>
      </c>
      <c r="E48" s="101">
        <v>4</v>
      </c>
      <c r="F48" s="101">
        <v>28</v>
      </c>
      <c r="G48" s="101">
        <v>1</v>
      </c>
      <c r="H48" s="101">
        <v>10</v>
      </c>
      <c r="I48" s="101">
        <v>20</v>
      </c>
      <c r="J48" s="101">
        <v>11</v>
      </c>
      <c r="K48" s="101">
        <v>21</v>
      </c>
      <c r="L48" s="101">
        <v>1</v>
      </c>
      <c r="M48" s="101">
        <v>3</v>
      </c>
      <c r="N48" s="101">
        <v>1</v>
      </c>
      <c r="O48" s="101">
        <v>5</v>
      </c>
      <c r="P48" s="106" t="s">
        <v>9</v>
      </c>
      <c r="Q48" s="107">
        <f>SUM(B48:P48)</f>
        <v>305</v>
      </c>
    </row>
    <row r="49" spans="1:17" ht="27" thickTop="1" thickBot="1" x14ac:dyDescent="0.3">
      <c r="A49" s="58" t="s">
        <v>132</v>
      </c>
      <c r="B49" s="101">
        <v>137</v>
      </c>
      <c r="C49" s="101">
        <v>20</v>
      </c>
      <c r="D49" s="101">
        <v>44</v>
      </c>
      <c r="E49" s="101">
        <v>3</v>
      </c>
      <c r="F49" s="101">
        <v>28</v>
      </c>
      <c r="G49" s="101">
        <v>1</v>
      </c>
      <c r="H49" s="101">
        <v>11</v>
      </c>
      <c r="I49" s="101">
        <v>20</v>
      </c>
      <c r="J49" s="101">
        <v>11</v>
      </c>
      <c r="K49" s="101">
        <v>24</v>
      </c>
      <c r="L49" s="101">
        <v>2</v>
      </c>
      <c r="M49" s="101">
        <v>3</v>
      </c>
      <c r="N49" s="101">
        <v>1</v>
      </c>
      <c r="O49" s="101">
        <v>5</v>
      </c>
      <c r="P49" s="106" t="s">
        <v>9</v>
      </c>
      <c r="Q49" s="107">
        <f>SUM(B49:P49)</f>
        <v>310</v>
      </c>
    </row>
    <row r="50" spans="1:17" ht="27" thickTop="1" thickBot="1" x14ac:dyDescent="0.3">
      <c r="A50" s="58" t="s">
        <v>133</v>
      </c>
      <c r="B50" s="101">
        <v>144</v>
      </c>
      <c r="C50" s="101">
        <v>21</v>
      </c>
      <c r="D50" s="101">
        <v>47</v>
      </c>
      <c r="E50" s="101">
        <v>3</v>
      </c>
      <c r="F50" s="101">
        <v>30</v>
      </c>
      <c r="G50" s="101">
        <v>1</v>
      </c>
      <c r="H50" s="101">
        <v>12</v>
      </c>
      <c r="I50" s="101">
        <v>20</v>
      </c>
      <c r="J50" s="101">
        <v>12</v>
      </c>
      <c r="K50" s="101">
        <v>24</v>
      </c>
      <c r="L50" s="101">
        <v>2</v>
      </c>
      <c r="M50" s="101">
        <v>3</v>
      </c>
      <c r="N50" s="101">
        <v>1</v>
      </c>
      <c r="O50" s="101">
        <v>5</v>
      </c>
      <c r="P50" s="106" t="s">
        <v>9</v>
      </c>
      <c r="Q50" s="107">
        <f>SUM(B50:P50)</f>
        <v>325</v>
      </c>
    </row>
    <row r="51" spans="1:17" ht="27" thickTop="1" thickBot="1" x14ac:dyDescent="0.3">
      <c r="A51" s="58" t="s">
        <v>137</v>
      </c>
      <c r="B51" s="98">
        <v>142</v>
      </c>
      <c r="C51" s="98">
        <v>21</v>
      </c>
      <c r="D51" s="98">
        <v>46</v>
      </c>
      <c r="E51" s="98">
        <v>3</v>
      </c>
      <c r="F51" s="98">
        <v>30</v>
      </c>
      <c r="G51" s="98">
        <v>1</v>
      </c>
      <c r="H51" s="98">
        <v>12</v>
      </c>
      <c r="I51" s="98">
        <v>20</v>
      </c>
      <c r="J51" s="98">
        <v>11</v>
      </c>
      <c r="K51" s="98">
        <v>23</v>
      </c>
      <c r="L51" s="98">
        <v>2</v>
      </c>
      <c r="M51" s="98">
        <v>4</v>
      </c>
      <c r="N51" s="98">
        <v>1</v>
      </c>
      <c r="O51" s="101">
        <v>5</v>
      </c>
      <c r="P51" s="98">
        <v>1</v>
      </c>
      <c r="Q51" s="107">
        <f>SUM(B51:P51)</f>
        <v>322</v>
      </c>
    </row>
    <row r="52" spans="1:17" ht="27" thickTop="1" thickBot="1" x14ac:dyDescent="0.3">
      <c r="A52" s="58" t="s">
        <v>138</v>
      </c>
      <c r="B52" s="136">
        <v>146</v>
      </c>
      <c r="C52" s="136">
        <v>22</v>
      </c>
      <c r="D52" s="136">
        <v>47</v>
      </c>
      <c r="E52" s="136">
        <v>3</v>
      </c>
      <c r="F52" s="136">
        <v>30</v>
      </c>
      <c r="G52" s="136">
        <v>1</v>
      </c>
      <c r="H52" s="136">
        <v>12</v>
      </c>
      <c r="I52" s="136">
        <v>20</v>
      </c>
      <c r="J52" s="136">
        <v>11</v>
      </c>
      <c r="K52" s="136">
        <v>23</v>
      </c>
      <c r="L52" s="136">
        <v>2</v>
      </c>
      <c r="M52" s="136">
        <v>4</v>
      </c>
      <c r="N52" s="136">
        <v>1</v>
      </c>
      <c r="O52" s="136">
        <v>5</v>
      </c>
      <c r="P52" s="137">
        <v>1</v>
      </c>
      <c r="Q52" s="107">
        <f>SUM(B52:P52)</f>
        <v>328</v>
      </c>
    </row>
    <row r="53" spans="1:17" ht="26.25" thickTop="1" x14ac:dyDescent="0.25">
      <c r="A53" s="151" t="s">
        <v>199</v>
      </c>
      <c r="B53" s="101">
        <v>159</v>
      </c>
      <c r="C53" s="101">
        <v>22</v>
      </c>
      <c r="D53" s="101">
        <v>49</v>
      </c>
      <c r="E53" s="101">
        <v>3</v>
      </c>
      <c r="F53" s="101">
        <v>30</v>
      </c>
      <c r="G53" s="101">
        <v>1</v>
      </c>
      <c r="H53" s="101">
        <v>12</v>
      </c>
      <c r="I53" s="101">
        <v>20</v>
      </c>
      <c r="J53" s="101">
        <v>11</v>
      </c>
      <c r="K53" s="101">
        <v>26</v>
      </c>
      <c r="L53" s="101">
        <v>3</v>
      </c>
      <c r="M53" s="101">
        <v>4</v>
      </c>
      <c r="N53" s="101">
        <v>1</v>
      </c>
      <c r="O53" s="101">
        <v>5</v>
      </c>
      <c r="P53" s="106">
        <v>0</v>
      </c>
      <c r="Q53" s="107">
        <v>346</v>
      </c>
    </row>
  </sheetData>
  <protectedRanges>
    <protectedRange sqref="B23:I23 P23" name="Range1_1"/>
    <protectedRange sqref="B24:C25" name="table 13"/>
    <protectedRange sqref="D24:E25" name="table 13_1"/>
    <protectedRange sqref="F24:G25" name="table 13_2"/>
    <protectedRange sqref="H24:H25 L33:L34 N33:N34 L35:N36" name="table 13_3"/>
    <protectedRange sqref="I24:I25" name="table 13_4"/>
    <protectedRange sqref="K31:K36" name="table 13_6"/>
    <protectedRange sqref="J31 B26:I31 P26:P30 B32:J36" name="table 13_7"/>
    <protectedRange sqref="B37:N42" name="صناديق جدول 14"/>
  </protectedRanges>
  <mergeCells count="1">
    <mergeCell ref="D5:K5"/>
  </mergeCell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autoPageBreaks="0"/>
  </sheetPr>
  <dimension ref="A1:Q53"/>
  <sheetViews>
    <sheetView showGridLines="0" rightToLeft="1" zoomScaleNormal="100" workbookViewId="0">
      <pane ySplit="7" topLeftCell="A47" activePane="bottomLeft" state="frozen"/>
      <selection pane="bottomLeft" activeCell="A53" sqref="A53"/>
    </sheetView>
  </sheetViews>
  <sheetFormatPr defaultColWidth="9.140625" defaultRowHeight="15" x14ac:dyDescent="0.25"/>
  <cols>
    <col min="1" max="1" width="21" style="100" customWidth="1"/>
    <col min="2" max="16" width="13.140625" style="100" customWidth="1"/>
    <col min="17" max="17" width="13.85546875" style="100" customWidth="1"/>
    <col min="18" max="16384" width="9.140625" style="100"/>
  </cols>
  <sheetData>
    <row r="1" spans="1:17" ht="16.5" x14ac:dyDescent="0.25">
      <c r="B1" s="12"/>
      <c r="C1" s="12"/>
      <c r="D1" s="12"/>
    </row>
    <row r="2" spans="1:17" ht="18" x14ac:dyDescent="0.25">
      <c r="A2" s="13"/>
      <c r="B2" s="13"/>
      <c r="C2" s="13"/>
      <c r="D2" s="13"/>
      <c r="E2" s="13"/>
      <c r="F2" s="16"/>
      <c r="G2" s="16"/>
      <c r="H2" s="12"/>
      <c r="I2" s="12"/>
      <c r="J2" s="12"/>
    </row>
    <row r="3" spans="1:17" ht="18" x14ac:dyDescent="0.25">
      <c r="A3" s="13"/>
      <c r="B3" s="13"/>
      <c r="C3" s="13"/>
      <c r="D3" s="13"/>
      <c r="E3" s="16"/>
      <c r="F3" s="16"/>
      <c r="G3" s="16"/>
      <c r="H3" s="12"/>
      <c r="I3" s="12"/>
      <c r="J3" s="12"/>
    </row>
    <row r="4" spans="1:17" ht="40.5" customHeight="1" x14ac:dyDescent="0.25">
      <c r="B4" s="13"/>
      <c r="C4" s="13"/>
      <c r="D4" s="13"/>
    </row>
    <row r="5" spans="1:17" ht="39.75" customHeight="1" x14ac:dyDescent="0.25">
      <c r="A5" s="28"/>
      <c r="B5" s="169" t="s">
        <v>190</v>
      </c>
      <c r="C5" s="169"/>
      <c r="D5" s="169"/>
      <c r="E5" s="169"/>
      <c r="F5" s="169"/>
      <c r="G5" s="169"/>
      <c r="H5" s="169"/>
      <c r="I5" s="169"/>
      <c r="J5" s="169"/>
      <c r="K5" s="169"/>
      <c r="L5" s="28"/>
      <c r="M5" s="28"/>
      <c r="N5" s="28"/>
      <c r="O5" s="28"/>
    </row>
    <row r="6" spans="1:17" ht="15.75" x14ac:dyDescent="0.25">
      <c r="A6" s="28"/>
      <c r="B6" s="28"/>
      <c r="C6" s="28"/>
      <c r="D6" s="28"/>
      <c r="E6" s="28"/>
      <c r="F6" s="28"/>
      <c r="G6" s="28"/>
      <c r="H6" s="28"/>
      <c r="I6" s="28"/>
      <c r="J6" s="28"/>
      <c r="K6" s="28"/>
      <c r="L6" s="28"/>
      <c r="M6" s="28"/>
      <c r="N6" s="28"/>
      <c r="O6" s="28"/>
    </row>
    <row r="7" spans="1:17" ht="60.95" customHeight="1" thickBot="1" x14ac:dyDescent="0.3">
      <c r="A7" s="86" t="s">
        <v>70</v>
      </c>
      <c r="B7" s="99" t="s">
        <v>72</v>
      </c>
      <c r="C7" s="99" t="s">
        <v>73</v>
      </c>
      <c r="D7" s="99" t="s">
        <v>74</v>
      </c>
      <c r="E7" s="99" t="s">
        <v>75</v>
      </c>
      <c r="F7" s="99" t="s">
        <v>76</v>
      </c>
      <c r="G7" s="99" t="s">
        <v>77</v>
      </c>
      <c r="H7" s="99" t="s">
        <v>78</v>
      </c>
      <c r="I7" s="99" t="s">
        <v>79</v>
      </c>
      <c r="J7" s="99" t="s">
        <v>80</v>
      </c>
      <c r="K7" s="99" t="s">
        <v>81</v>
      </c>
      <c r="L7" s="99" t="s">
        <v>82</v>
      </c>
      <c r="M7" s="99" t="s">
        <v>83</v>
      </c>
      <c r="N7" s="99" t="s">
        <v>84</v>
      </c>
      <c r="O7" s="99" t="s">
        <v>124</v>
      </c>
      <c r="P7" s="99" t="s">
        <v>71</v>
      </c>
      <c r="Q7" s="99" t="s">
        <v>69</v>
      </c>
    </row>
    <row r="8" spans="1:17" ht="30" customHeight="1" thickTop="1" thickBot="1" x14ac:dyDescent="0.3">
      <c r="A8" s="67" t="s">
        <v>14</v>
      </c>
      <c r="B8" s="87">
        <v>203558</v>
      </c>
      <c r="C8" s="87">
        <v>257</v>
      </c>
      <c r="D8" s="87">
        <v>50366</v>
      </c>
      <c r="E8" s="87">
        <v>4706</v>
      </c>
      <c r="F8" s="87">
        <v>5584</v>
      </c>
      <c r="G8" s="87">
        <v>461</v>
      </c>
      <c r="H8" s="87">
        <v>294</v>
      </c>
      <c r="I8" s="87">
        <v>0</v>
      </c>
      <c r="J8" s="85" t="s">
        <v>9</v>
      </c>
      <c r="K8" s="85" t="s">
        <v>9</v>
      </c>
      <c r="L8" s="85" t="s">
        <v>9</v>
      </c>
      <c r="M8" s="85" t="s">
        <v>9</v>
      </c>
      <c r="N8" s="85" t="s">
        <v>9</v>
      </c>
      <c r="O8" s="85" t="s">
        <v>9</v>
      </c>
      <c r="P8" s="87">
        <v>286</v>
      </c>
      <c r="Q8" s="88">
        <f>SUM(Table30[[#This Row],[أسهم Equities]:[أخرى Others]])</f>
        <v>265512</v>
      </c>
    </row>
    <row r="9" spans="1:17" ht="27" thickTop="1" thickBot="1" x14ac:dyDescent="0.3">
      <c r="A9" s="67" t="s">
        <v>15</v>
      </c>
      <c r="B9" s="87">
        <v>197523</v>
      </c>
      <c r="C9" s="87">
        <v>203</v>
      </c>
      <c r="D9" s="87">
        <v>49024</v>
      </c>
      <c r="E9" s="87">
        <v>5021</v>
      </c>
      <c r="F9" s="87">
        <v>5453</v>
      </c>
      <c r="G9" s="87">
        <v>440</v>
      </c>
      <c r="H9" s="87">
        <v>307</v>
      </c>
      <c r="I9" s="87">
        <v>0</v>
      </c>
      <c r="J9" s="85" t="s">
        <v>9</v>
      </c>
      <c r="K9" s="85" t="s">
        <v>9</v>
      </c>
      <c r="L9" s="85" t="s">
        <v>9</v>
      </c>
      <c r="M9" s="85" t="s">
        <v>9</v>
      </c>
      <c r="N9" s="85" t="s">
        <v>9</v>
      </c>
      <c r="O9" s="85" t="s">
        <v>9</v>
      </c>
      <c r="P9" s="87">
        <v>139</v>
      </c>
      <c r="Q9" s="88">
        <f>SUM(Table30[[#This Row],[أسهم Equities]:[أخرى Others]])</f>
        <v>258110</v>
      </c>
    </row>
    <row r="10" spans="1:17" ht="27" thickTop="1" thickBot="1" x14ac:dyDescent="0.3">
      <c r="A10" s="67" t="s">
        <v>16</v>
      </c>
      <c r="B10" s="87">
        <v>193528</v>
      </c>
      <c r="C10" s="87">
        <v>156</v>
      </c>
      <c r="D10" s="87">
        <v>47966</v>
      </c>
      <c r="E10" s="87">
        <v>6127</v>
      </c>
      <c r="F10" s="87">
        <v>5462</v>
      </c>
      <c r="G10" s="87">
        <v>433</v>
      </c>
      <c r="H10" s="87">
        <v>265</v>
      </c>
      <c r="I10" s="87">
        <v>0</v>
      </c>
      <c r="J10" s="85" t="s">
        <v>9</v>
      </c>
      <c r="K10" s="85" t="s">
        <v>9</v>
      </c>
      <c r="L10" s="85" t="s">
        <v>9</v>
      </c>
      <c r="M10" s="85" t="s">
        <v>9</v>
      </c>
      <c r="N10" s="85" t="s">
        <v>9</v>
      </c>
      <c r="O10" s="85" t="s">
        <v>9</v>
      </c>
      <c r="P10" s="87">
        <v>217</v>
      </c>
      <c r="Q10" s="88">
        <f>SUM(Table30[[#This Row],[أسهم Equities]:[أخرى Others]])</f>
        <v>254154</v>
      </c>
    </row>
    <row r="11" spans="1:17" ht="27" thickTop="1" thickBot="1" x14ac:dyDescent="0.3">
      <c r="A11" s="67" t="s">
        <v>17</v>
      </c>
      <c r="B11" s="87">
        <v>187426</v>
      </c>
      <c r="C11" s="87">
        <v>232</v>
      </c>
      <c r="D11" s="87">
        <v>46307</v>
      </c>
      <c r="E11" s="87">
        <v>5869</v>
      </c>
      <c r="F11" s="87">
        <v>5254</v>
      </c>
      <c r="G11" s="87">
        <v>414</v>
      </c>
      <c r="H11" s="87">
        <v>255</v>
      </c>
      <c r="I11" s="87">
        <v>0</v>
      </c>
      <c r="J11" s="85" t="s">
        <v>9</v>
      </c>
      <c r="K11" s="85" t="s">
        <v>9</v>
      </c>
      <c r="L11" s="85" t="s">
        <v>9</v>
      </c>
      <c r="M11" s="85" t="s">
        <v>9</v>
      </c>
      <c r="N11" s="85" t="s">
        <v>9</v>
      </c>
      <c r="O11" s="85" t="s">
        <v>9</v>
      </c>
      <c r="P11" s="87">
        <v>274</v>
      </c>
      <c r="Q11" s="88">
        <f>SUM(Table30[[#This Row],[أسهم Equities]:[أخرى Others]])</f>
        <v>246031</v>
      </c>
    </row>
    <row r="12" spans="1:17" ht="27" thickTop="1" thickBot="1" x14ac:dyDescent="0.3">
      <c r="A12" s="67" t="s">
        <v>32</v>
      </c>
      <c r="B12" s="87">
        <v>186128</v>
      </c>
      <c r="C12" s="87">
        <v>226</v>
      </c>
      <c r="D12" s="87">
        <v>44784</v>
      </c>
      <c r="E12" s="87">
        <v>5567</v>
      </c>
      <c r="F12" s="87">
        <v>5188</v>
      </c>
      <c r="G12" s="87">
        <v>394</v>
      </c>
      <c r="H12" s="87">
        <v>249</v>
      </c>
      <c r="I12" s="87">
        <v>0</v>
      </c>
      <c r="J12" s="85" t="s">
        <v>9</v>
      </c>
      <c r="K12" s="85" t="s">
        <v>9</v>
      </c>
      <c r="L12" s="85" t="s">
        <v>9</v>
      </c>
      <c r="M12" s="85" t="s">
        <v>9</v>
      </c>
      <c r="N12" s="85" t="s">
        <v>9</v>
      </c>
      <c r="O12" s="85" t="s">
        <v>9</v>
      </c>
      <c r="P12" s="87">
        <v>282</v>
      </c>
      <c r="Q12" s="88">
        <f>SUM(Table30[[#This Row],[أسهم Equities]:[أخرى Others]])</f>
        <v>242818</v>
      </c>
    </row>
    <row r="13" spans="1:17" ht="27" thickTop="1" thickBot="1" x14ac:dyDescent="0.3">
      <c r="A13" s="67" t="s">
        <v>19</v>
      </c>
      <c r="B13" s="87">
        <v>183551</v>
      </c>
      <c r="C13" s="87">
        <v>217</v>
      </c>
      <c r="D13" s="87">
        <v>43925</v>
      </c>
      <c r="E13" s="87">
        <v>5525</v>
      </c>
      <c r="F13" s="87">
        <v>5070</v>
      </c>
      <c r="G13" s="87">
        <v>381</v>
      </c>
      <c r="H13" s="87">
        <v>246</v>
      </c>
      <c r="I13" s="87">
        <v>0</v>
      </c>
      <c r="J13" s="85" t="s">
        <v>9</v>
      </c>
      <c r="K13" s="85" t="s">
        <v>9</v>
      </c>
      <c r="L13" s="85" t="s">
        <v>9</v>
      </c>
      <c r="M13" s="85" t="s">
        <v>9</v>
      </c>
      <c r="N13" s="85" t="s">
        <v>9</v>
      </c>
      <c r="O13" s="85" t="s">
        <v>9</v>
      </c>
      <c r="P13" s="87">
        <v>267</v>
      </c>
      <c r="Q13" s="88">
        <f>SUM(Table30[[#This Row],[أسهم Equities]:[أخرى Others]])</f>
        <v>239182</v>
      </c>
    </row>
    <row r="14" spans="1:17" ht="27" thickTop="1" thickBot="1" x14ac:dyDescent="0.3">
      <c r="A14" s="67" t="s">
        <v>20</v>
      </c>
      <c r="B14" s="87">
        <v>181997</v>
      </c>
      <c r="C14" s="87">
        <v>207</v>
      </c>
      <c r="D14" s="87">
        <v>43430</v>
      </c>
      <c r="E14" s="87">
        <v>5455</v>
      </c>
      <c r="F14" s="87">
        <v>4996</v>
      </c>
      <c r="G14" s="87">
        <v>377</v>
      </c>
      <c r="H14" s="87">
        <v>249</v>
      </c>
      <c r="I14" s="87">
        <v>0</v>
      </c>
      <c r="J14" s="85" t="s">
        <v>9</v>
      </c>
      <c r="K14" s="85" t="s">
        <v>9</v>
      </c>
      <c r="L14" s="85" t="s">
        <v>9</v>
      </c>
      <c r="M14" s="85" t="s">
        <v>9</v>
      </c>
      <c r="N14" s="85" t="s">
        <v>9</v>
      </c>
      <c r="O14" s="85" t="s">
        <v>9</v>
      </c>
      <c r="P14" s="87">
        <v>266</v>
      </c>
      <c r="Q14" s="88">
        <f>SUM(Table30[[#This Row],[أسهم Equities]:[أخرى Others]])</f>
        <v>236977</v>
      </c>
    </row>
    <row r="15" spans="1:17" ht="27" thickTop="1" thickBot="1" x14ac:dyDescent="0.3">
      <c r="A15" s="67" t="s">
        <v>21</v>
      </c>
      <c r="B15" s="87">
        <v>180007</v>
      </c>
      <c r="C15" s="87">
        <v>198</v>
      </c>
      <c r="D15" s="87">
        <v>42765</v>
      </c>
      <c r="E15" s="87">
        <v>5339</v>
      </c>
      <c r="F15" s="87">
        <v>4831</v>
      </c>
      <c r="G15" s="87">
        <v>368</v>
      </c>
      <c r="H15" s="87">
        <v>285</v>
      </c>
      <c r="I15" s="87">
        <v>0</v>
      </c>
      <c r="J15" s="85" t="s">
        <v>9</v>
      </c>
      <c r="K15" s="85" t="s">
        <v>9</v>
      </c>
      <c r="L15" s="85" t="s">
        <v>9</v>
      </c>
      <c r="M15" s="85" t="s">
        <v>9</v>
      </c>
      <c r="N15" s="85" t="s">
        <v>9</v>
      </c>
      <c r="O15" s="85" t="s">
        <v>9</v>
      </c>
      <c r="P15" s="87">
        <v>255</v>
      </c>
      <c r="Q15" s="88">
        <f>SUM(Table30[[#This Row],[أسهم Equities]:[أخرى Others]])</f>
        <v>234048</v>
      </c>
    </row>
    <row r="16" spans="1:17" ht="27" thickTop="1" thickBot="1" x14ac:dyDescent="0.3">
      <c r="A16" s="67" t="s">
        <v>22</v>
      </c>
      <c r="B16" s="87">
        <v>177596</v>
      </c>
      <c r="C16" s="87">
        <v>201</v>
      </c>
      <c r="D16" s="87">
        <v>39573</v>
      </c>
      <c r="E16" s="87">
        <v>5267</v>
      </c>
      <c r="F16" s="87">
        <v>4757</v>
      </c>
      <c r="G16" s="87">
        <v>363</v>
      </c>
      <c r="H16" s="87">
        <v>305</v>
      </c>
      <c r="I16" s="87">
        <v>0</v>
      </c>
      <c r="J16" s="85" t="s">
        <v>9</v>
      </c>
      <c r="K16" s="85" t="s">
        <v>9</v>
      </c>
      <c r="L16" s="85" t="s">
        <v>9</v>
      </c>
      <c r="M16" s="85" t="s">
        <v>9</v>
      </c>
      <c r="N16" s="85" t="s">
        <v>9</v>
      </c>
      <c r="O16" s="85" t="s">
        <v>9</v>
      </c>
      <c r="P16" s="87">
        <v>263</v>
      </c>
      <c r="Q16" s="88">
        <f>SUM(Table30[[#This Row],[أسهم Equities]:[أخرى Others]])</f>
        <v>228325</v>
      </c>
    </row>
    <row r="17" spans="1:17" ht="27" thickTop="1" thickBot="1" x14ac:dyDescent="0.3">
      <c r="A17" s="67" t="s">
        <v>23</v>
      </c>
      <c r="B17" s="87">
        <v>174901</v>
      </c>
      <c r="C17" s="87">
        <v>191</v>
      </c>
      <c r="D17" s="87">
        <v>39834</v>
      </c>
      <c r="E17" s="87">
        <v>5293</v>
      </c>
      <c r="F17" s="87">
        <v>4741</v>
      </c>
      <c r="G17" s="87">
        <v>360</v>
      </c>
      <c r="H17" s="87">
        <v>223</v>
      </c>
      <c r="I17" s="87">
        <v>0</v>
      </c>
      <c r="J17" s="85" t="s">
        <v>9</v>
      </c>
      <c r="K17" s="85" t="s">
        <v>9</v>
      </c>
      <c r="L17" s="85" t="s">
        <v>9</v>
      </c>
      <c r="M17" s="85" t="s">
        <v>9</v>
      </c>
      <c r="N17" s="85" t="s">
        <v>9</v>
      </c>
      <c r="O17" s="85" t="s">
        <v>9</v>
      </c>
      <c r="P17" s="87">
        <v>241</v>
      </c>
      <c r="Q17" s="88">
        <f>SUM(Table30[[#This Row],[أسهم Equities]:[أخرى Others]])</f>
        <v>225784</v>
      </c>
    </row>
    <row r="18" spans="1:17" ht="27" thickTop="1" thickBot="1" x14ac:dyDescent="0.3">
      <c r="A18" s="67" t="s">
        <v>24</v>
      </c>
      <c r="B18" s="87">
        <v>172315</v>
      </c>
      <c r="C18" s="87">
        <v>185</v>
      </c>
      <c r="D18" s="87">
        <v>39747</v>
      </c>
      <c r="E18" s="87">
        <v>5140</v>
      </c>
      <c r="F18" s="87">
        <v>4656</v>
      </c>
      <c r="G18" s="87">
        <v>351</v>
      </c>
      <c r="H18" s="87">
        <v>292</v>
      </c>
      <c r="I18" s="87">
        <v>1457</v>
      </c>
      <c r="J18" s="85" t="s">
        <v>9</v>
      </c>
      <c r="K18" s="85" t="s">
        <v>9</v>
      </c>
      <c r="L18" s="85" t="s">
        <v>9</v>
      </c>
      <c r="M18" s="85" t="s">
        <v>9</v>
      </c>
      <c r="N18" s="85" t="s">
        <v>9</v>
      </c>
      <c r="O18" s="85" t="s">
        <v>9</v>
      </c>
      <c r="P18" s="87">
        <v>268</v>
      </c>
      <c r="Q18" s="88">
        <f>SUM(Table30[[#This Row],[أسهم Equities]:[أخرى Others]])</f>
        <v>224411</v>
      </c>
    </row>
    <row r="19" spans="1:17" ht="27" thickTop="1" thickBot="1" x14ac:dyDescent="0.3">
      <c r="A19" s="67" t="s">
        <v>33</v>
      </c>
      <c r="B19" s="87">
        <v>169608</v>
      </c>
      <c r="C19" s="87">
        <v>187</v>
      </c>
      <c r="D19" s="87">
        <v>40266</v>
      </c>
      <c r="E19" s="87">
        <v>4935</v>
      </c>
      <c r="F19" s="87">
        <v>4598</v>
      </c>
      <c r="G19" s="87">
        <v>348</v>
      </c>
      <c r="H19" s="87">
        <v>284</v>
      </c>
      <c r="I19" s="87">
        <v>3758</v>
      </c>
      <c r="J19" s="85" t="s">
        <v>9</v>
      </c>
      <c r="K19" s="85" t="s">
        <v>9</v>
      </c>
      <c r="L19" s="85" t="s">
        <v>9</v>
      </c>
      <c r="M19" s="85" t="s">
        <v>9</v>
      </c>
      <c r="N19" s="85" t="s">
        <v>9</v>
      </c>
      <c r="O19" s="85" t="s">
        <v>9</v>
      </c>
      <c r="P19" s="87">
        <v>260</v>
      </c>
      <c r="Q19" s="88">
        <f>SUM(Table30[[#This Row],[أسهم Equities]:[أخرى Others]])</f>
        <v>224244</v>
      </c>
    </row>
    <row r="20" spans="1:17" ht="27" thickTop="1" thickBot="1" x14ac:dyDescent="0.3">
      <c r="A20" s="67" t="s">
        <v>26</v>
      </c>
      <c r="B20" s="87">
        <v>167391</v>
      </c>
      <c r="C20" s="87">
        <v>195</v>
      </c>
      <c r="D20" s="87">
        <v>40494</v>
      </c>
      <c r="E20" s="87">
        <v>4895</v>
      </c>
      <c r="F20" s="87">
        <v>4628</v>
      </c>
      <c r="G20" s="87">
        <v>340</v>
      </c>
      <c r="H20" s="87">
        <v>288</v>
      </c>
      <c r="I20" s="87">
        <v>11001</v>
      </c>
      <c r="J20" s="85" t="s">
        <v>9</v>
      </c>
      <c r="K20" s="85" t="s">
        <v>9</v>
      </c>
      <c r="L20" s="85" t="s">
        <v>9</v>
      </c>
      <c r="M20" s="85" t="s">
        <v>9</v>
      </c>
      <c r="N20" s="85" t="s">
        <v>9</v>
      </c>
      <c r="O20" s="85" t="s">
        <v>9</v>
      </c>
      <c r="P20" s="87">
        <v>283</v>
      </c>
      <c r="Q20" s="88">
        <f>SUM(Table30[[#This Row],[أسهم Equities]:[أخرى Others]])</f>
        <v>229515</v>
      </c>
    </row>
    <row r="21" spans="1:17" ht="27" thickTop="1" thickBot="1" x14ac:dyDescent="0.3">
      <c r="A21" s="67" t="s">
        <v>27</v>
      </c>
      <c r="B21" s="98">
        <v>165250</v>
      </c>
      <c r="C21" s="98">
        <v>199</v>
      </c>
      <c r="D21" s="98">
        <v>40394</v>
      </c>
      <c r="E21" s="98">
        <v>4777</v>
      </c>
      <c r="F21" s="98">
        <v>4693</v>
      </c>
      <c r="G21" s="98">
        <v>333</v>
      </c>
      <c r="H21" s="87">
        <v>294</v>
      </c>
      <c r="I21" s="87">
        <v>18948</v>
      </c>
      <c r="J21" s="85" t="s">
        <v>9</v>
      </c>
      <c r="K21" s="85" t="s">
        <v>9</v>
      </c>
      <c r="L21" s="85" t="s">
        <v>9</v>
      </c>
      <c r="M21" s="85" t="s">
        <v>9</v>
      </c>
      <c r="N21" s="85" t="s">
        <v>9</v>
      </c>
      <c r="O21" s="85" t="s">
        <v>9</v>
      </c>
      <c r="P21" s="98">
        <v>302</v>
      </c>
      <c r="Q21" s="88">
        <f>SUM(Table30[[#This Row],[أسهم Equities]:[أخرى Others]])</f>
        <v>235190</v>
      </c>
    </row>
    <row r="22" spans="1:17" ht="27" thickTop="1" thickBot="1" x14ac:dyDescent="0.3">
      <c r="A22" s="67" t="s">
        <v>28</v>
      </c>
      <c r="B22" s="98">
        <v>162697</v>
      </c>
      <c r="C22" s="98">
        <v>181</v>
      </c>
      <c r="D22" s="98">
        <v>39817</v>
      </c>
      <c r="E22" s="98">
        <v>8088</v>
      </c>
      <c r="F22" s="98">
        <v>4784</v>
      </c>
      <c r="G22" s="98">
        <v>326</v>
      </c>
      <c r="H22" s="87">
        <v>292</v>
      </c>
      <c r="I22" s="87">
        <v>21921</v>
      </c>
      <c r="J22" s="85" t="s">
        <v>9</v>
      </c>
      <c r="K22" s="85" t="s">
        <v>9</v>
      </c>
      <c r="L22" s="85" t="s">
        <v>9</v>
      </c>
      <c r="M22" s="85" t="s">
        <v>9</v>
      </c>
      <c r="N22" s="85" t="s">
        <v>9</v>
      </c>
      <c r="O22" s="85" t="s">
        <v>9</v>
      </c>
      <c r="P22" s="98">
        <v>339</v>
      </c>
      <c r="Q22" s="88">
        <f>SUM(Table30[[#This Row],[أسهم Equities]:[أخرى Others]])</f>
        <v>238445</v>
      </c>
    </row>
    <row r="23" spans="1:17" ht="27" thickTop="1" thickBot="1" x14ac:dyDescent="0.3">
      <c r="A23" s="67" t="s">
        <v>34</v>
      </c>
      <c r="B23" s="98">
        <v>160151</v>
      </c>
      <c r="C23" s="98">
        <v>135</v>
      </c>
      <c r="D23" s="98">
        <v>39859</v>
      </c>
      <c r="E23" s="98">
        <v>8036</v>
      </c>
      <c r="F23" s="98">
        <v>5079</v>
      </c>
      <c r="G23" s="98">
        <v>322</v>
      </c>
      <c r="H23" s="98">
        <v>300</v>
      </c>
      <c r="I23" s="98">
        <v>80601</v>
      </c>
      <c r="J23" s="85" t="s">
        <v>9</v>
      </c>
      <c r="K23" s="85" t="s">
        <v>9</v>
      </c>
      <c r="L23" s="85" t="s">
        <v>9</v>
      </c>
      <c r="M23" s="85" t="s">
        <v>9</v>
      </c>
      <c r="N23" s="85" t="s">
        <v>9</v>
      </c>
      <c r="O23" s="85" t="s">
        <v>9</v>
      </c>
      <c r="P23" s="98">
        <v>306</v>
      </c>
      <c r="Q23" s="88">
        <f>SUM(Table30[[#This Row],[أسهم Equities]:[أخرى Others]])</f>
        <v>294789</v>
      </c>
    </row>
    <row r="24" spans="1:17" ht="27" thickTop="1" thickBot="1" x14ac:dyDescent="0.3">
      <c r="A24" s="67" t="s">
        <v>35</v>
      </c>
      <c r="B24" s="98">
        <v>158574</v>
      </c>
      <c r="C24" s="98">
        <v>125</v>
      </c>
      <c r="D24" s="98">
        <v>39362</v>
      </c>
      <c r="E24" s="98">
        <v>7936</v>
      </c>
      <c r="F24" s="98">
        <v>5126</v>
      </c>
      <c r="G24" s="98">
        <v>310</v>
      </c>
      <c r="H24" s="98">
        <v>313</v>
      </c>
      <c r="I24" s="98">
        <v>99185</v>
      </c>
      <c r="J24" s="85" t="s">
        <v>9</v>
      </c>
      <c r="K24" s="85" t="s">
        <v>9</v>
      </c>
      <c r="L24" s="85" t="s">
        <v>9</v>
      </c>
      <c r="M24" s="85" t="s">
        <v>9</v>
      </c>
      <c r="N24" s="85" t="s">
        <v>9</v>
      </c>
      <c r="O24" s="85" t="s">
        <v>9</v>
      </c>
      <c r="P24" s="98">
        <v>300</v>
      </c>
      <c r="Q24" s="88">
        <f>SUM(Table30[[#This Row],[أسهم Equities]:[أخرى Others]])</f>
        <v>311231</v>
      </c>
    </row>
    <row r="25" spans="1:17" ht="27" thickTop="1" thickBot="1" x14ac:dyDescent="0.3">
      <c r="A25" s="67" t="s">
        <v>36</v>
      </c>
      <c r="B25" s="98">
        <v>157102</v>
      </c>
      <c r="C25" s="98">
        <v>118</v>
      </c>
      <c r="D25" s="98">
        <v>38964</v>
      </c>
      <c r="E25" s="98">
        <v>7599</v>
      </c>
      <c r="F25" s="98">
        <v>5135</v>
      </c>
      <c r="G25" s="98">
        <v>307</v>
      </c>
      <c r="H25" s="98">
        <v>345</v>
      </c>
      <c r="I25" s="98">
        <v>117036</v>
      </c>
      <c r="J25" s="85" t="s">
        <v>9</v>
      </c>
      <c r="K25" s="85" t="s">
        <v>9</v>
      </c>
      <c r="L25" s="85" t="s">
        <v>9</v>
      </c>
      <c r="M25" s="85" t="s">
        <v>9</v>
      </c>
      <c r="N25" s="85" t="s">
        <v>9</v>
      </c>
      <c r="O25" s="85" t="s">
        <v>9</v>
      </c>
      <c r="P25" s="98">
        <v>296</v>
      </c>
      <c r="Q25" s="88">
        <f>SUM(Table30[[#This Row],[أسهم Equities]:[أخرى Others]])</f>
        <v>326902</v>
      </c>
    </row>
    <row r="26" spans="1:17" ht="27" thickTop="1" thickBot="1" x14ac:dyDescent="0.3">
      <c r="A26" s="67" t="s">
        <v>29</v>
      </c>
      <c r="B26" s="98">
        <v>155278</v>
      </c>
      <c r="C26" s="98">
        <v>114</v>
      </c>
      <c r="D26" s="98">
        <v>38867</v>
      </c>
      <c r="E26" s="98">
        <v>7499</v>
      </c>
      <c r="F26" s="98">
        <v>4984</v>
      </c>
      <c r="G26" s="98">
        <v>305</v>
      </c>
      <c r="H26" s="98">
        <v>368</v>
      </c>
      <c r="I26" s="98">
        <v>124780</v>
      </c>
      <c r="J26" s="85" t="s">
        <v>9</v>
      </c>
      <c r="K26" s="85" t="s">
        <v>9</v>
      </c>
      <c r="L26" s="85" t="s">
        <v>9</v>
      </c>
      <c r="M26" s="85" t="s">
        <v>9</v>
      </c>
      <c r="N26" s="85" t="s">
        <v>9</v>
      </c>
      <c r="O26" s="85" t="s">
        <v>9</v>
      </c>
      <c r="P26" s="98">
        <v>372</v>
      </c>
      <c r="Q26" s="88">
        <f>SUM(Table30[[#This Row],[أسهم Equities]:[أخرى Others]])</f>
        <v>332567</v>
      </c>
    </row>
    <row r="27" spans="1:17" ht="27" thickTop="1" thickBot="1" x14ac:dyDescent="0.3">
      <c r="A27" s="67" t="s">
        <v>30</v>
      </c>
      <c r="B27" s="98">
        <v>153673</v>
      </c>
      <c r="C27" s="98">
        <v>117</v>
      </c>
      <c r="D27" s="98">
        <v>39403</v>
      </c>
      <c r="E27" s="98">
        <v>7499</v>
      </c>
      <c r="F27" s="98">
        <v>5239</v>
      </c>
      <c r="G27" s="98">
        <v>297</v>
      </c>
      <c r="H27" s="98">
        <v>376</v>
      </c>
      <c r="I27" s="98">
        <v>149392</v>
      </c>
      <c r="J27" s="85" t="s">
        <v>9</v>
      </c>
      <c r="K27" s="85" t="s">
        <v>9</v>
      </c>
      <c r="L27" s="85" t="s">
        <v>9</v>
      </c>
      <c r="M27" s="85" t="s">
        <v>9</v>
      </c>
      <c r="N27" s="85" t="s">
        <v>9</v>
      </c>
      <c r="O27" s="85" t="s">
        <v>9</v>
      </c>
      <c r="P27" s="98">
        <v>414</v>
      </c>
      <c r="Q27" s="88">
        <f>SUM(Table30[[#This Row],[أسهم Equities]:[أخرى Others]])</f>
        <v>356410</v>
      </c>
    </row>
    <row r="28" spans="1:17" ht="27" thickTop="1" thickBot="1" x14ac:dyDescent="0.3">
      <c r="A28" s="67" t="s">
        <v>31</v>
      </c>
      <c r="B28" s="98">
        <v>151737</v>
      </c>
      <c r="C28" s="98">
        <v>573</v>
      </c>
      <c r="D28" s="98">
        <v>39508</v>
      </c>
      <c r="E28" s="98">
        <v>7388</v>
      </c>
      <c r="F28" s="98">
        <v>5433</v>
      </c>
      <c r="G28" s="98">
        <v>297</v>
      </c>
      <c r="H28" s="98">
        <v>408</v>
      </c>
      <c r="I28" s="98">
        <v>129573</v>
      </c>
      <c r="J28" s="85" t="s">
        <v>9</v>
      </c>
      <c r="K28" s="85" t="s">
        <v>9</v>
      </c>
      <c r="L28" s="85" t="s">
        <v>9</v>
      </c>
      <c r="M28" s="85" t="s">
        <v>9</v>
      </c>
      <c r="N28" s="85" t="s">
        <v>9</v>
      </c>
      <c r="O28" s="85" t="s">
        <v>9</v>
      </c>
      <c r="P28" s="98">
        <v>450</v>
      </c>
      <c r="Q28" s="88">
        <f>SUM(Table30[[#This Row],[أسهم Equities]:[أخرى Others]])</f>
        <v>335367</v>
      </c>
    </row>
    <row r="29" spans="1:17" ht="27" thickTop="1" thickBot="1" x14ac:dyDescent="0.3">
      <c r="A29" s="67" t="s">
        <v>48</v>
      </c>
      <c r="B29" s="98">
        <v>150275</v>
      </c>
      <c r="C29" s="98">
        <v>751</v>
      </c>
      <c r="D29" s="98">
        <v>39677</v>
      </c>
      <c r="E29" s="98">
        <v>7430</v>
      </c>
      <c r="F29" s="98">
        <v>5512</v>
      </c>
      <c r="G29" s="98">
        <v>295</v>
      </c>
      <c r="H29" s="98">
        <v>454</v>
      </c>
      <c r="I29" s="98">
        <v>128341</v>
      </c>
      <c r="J29" s="85" t="s">
        <v>9</v>
      </c>
      <c r="K29" s="85" t="s">
        <v>9</v>
      </c>
      <c r="L29" s="85" t="s">
        <v>9</v>
      </c>
      <c r="M29" s="85" t="s">
        <v>9</v>
      </c>
      <c r="N29" s="85" t="s">
        <v>9</v>
      </c>
      <c r="O29" s="85" t="s">
        <v>9</v>
      </c>
      <c r="P29" s="98">
        <v>583</v>
      </c>
      <c r="Q29" s="88">
        <f>SUM(Table30[[#This Row],[أسهم Equities]:[أخرى Others]])</f>
        <v>333318</v>
      </c>
    </row>
    <row r="30" spans="1:17" ht="27" thickTop="1" thickBot="1" x14ac:dyDescent="0.3">
      <c r="A30" s="67" t="s">
        <v>49</v>
      </c>
      <c r="B30" s="98">
        <v>148367</v>
      </c>
      <c r="C30" s="98">
        <v>752</v>
      </c>
      <c r="D30" s="98">
        <v>39051</v>
      </c>
      <c r="E30" s="98">
        <v>7141</v>
      </c>
      <c r="F30" s="98">
        <v>5478</v>
      </c>
      <c r="G30" s="98">
        <v>293</v>
      </c>
      <c r="H30" s="98">
        <v>461</v>
      </c>
      <c r="I30" s="98">
        <v>127593</v>
      </c>
      <c r="J30" s="85" t="s">
        <v>9</v>
      </c>
      <c r="K30" s="85" t="s">
        <v>9</v>
      </c>
      <c r="L30" s="85" t="s">
        <v>9</v>
      </c>
      <c r="M30" s="85" t="s">
        <v>9</v>
      </c>
      <c r="N30" s="85" t="s">
        <v>9</v>
      </c>
      <c r="O30" s="85" t="s">
        <v>9</v>
      </c>
      <c r="P30" s="98">
        <v>603</v>
      </c>
      <c r="Q30" s="88">
        <f>SUM(Table30[[#This Row],[أسهم Equities]:[أخرى Others]])</f>
        <v>329739</v>
      </c>
    </row>
    <row r="31" spans="1:17" ht="27" thickTop="1" thickBot="1" x14ac:dyDescent="0.3">
      <c r="A31" s="67" t="s">
        <v>51</v>
      </c>
      <c r="B31" s="98">
        <v>147110</v>
      </c>
      <c r="C31" s="98">
        <v>1240</v>
      </c>
      <c r="D31" s="98">
        <v>38015</v>
      </c>
      <c r="E31" s="98">
        <v>7106</v>
      </c>
      <c r="F31" s="98">
        <v>5474</v>
      </c>
      <c r="G31" s="98">
        <v>288</v>
      </c>
      <c r="H31" s="98">
        <v>1034</v>
      </c>
      <c r="I31" s="98">
        <v>138410</v>
      </c>
      <c r="J31" s="98">
        <v>307</v>
      </c>
      <c r="K31" s="87">
        <v>436</v>
      </c>
      <c r="L31" s="98">
        <v>258</v>
      </c>
      <c r="M31" s="85" t="s">
        <v>9</v>
      </c>
      <c r="N31" s="98">
        <v>0</v>
      </c>
      <c r="O31" s="85" t="s">
        <v>9</v>
      </c>
      <c r="P31" s="95" t="s">
        <v>9</v>
      </c>
      <c r="Q31" s="88">
        <f>SUM(Table30[[#This Row],[أسهم Equities]:[أخرى Others]])</f>
        <v>339678</v>
      </c>
    </row>
    <row r="32" spans="1:17" ht="27" thickTop="1" thickBot="1" x14ac:dyDescent="0.3">
      <c r="A32" s="67" t="s">
        <v>52</v>
      </c>
      <c r="B32" s="98">
        <v>146443</v>
      </c>
      <c r="C32" s="98">
        <v>1390</v>
      </c>
      <c r="D32" s="98">
        <v>38193</v>
      </c>
      <c r="E32" s="98">
        <v>7183</v>
      </c>
      <c r="F32" s="98">
        <v>5571</v>
      </c>
      <c r="G32" s="98">
        <v>283</v>
      </c>
      <c r="H32" s="98">
        <v>4398</v>
      </c>
      <c r="I32" s="98">
        <v>145723</v>
      </c>
      <c r="J32" s="98">
        <v>318</v>
      </c>
      <c r="K32" s="87">
        <v>523</v>
      </c>
      <c r="L32" s="98">
        <v>270</v>
      </c>
      <c r="M32" s="85" t="s">
        <v>9</v>
      </c>
      <c r="N32" s="98">
        <v>147</v>
      </c>
      <c r="O32" s="85" t="s">
        <v>9</v>
      </c>
      <c r="P32" s="95" t="s">
        <v>9</v>
      </c>
      <c r="Q32" s="88">
        <f>SUM(Table30[[#This Row],[أسهم Equities]:[أخرى Others]])</f>
        <v>350442</v>
      </c>
    </row>
    <row r="33" spans="1:17" ht="27" thickTop="1" thickBot="1" x14ac:dyDescent="0.3">
      <c r="A33" s="67" t="s">
        <v>54</v>
      </c>
      <c r="B33" s="98">
        <v>144995</v>
      </c>
      <c r="C33" s="98">
        <v>1870</v>
      </c>
      <c r="D33" s="98">
        <v>38173</v>
      </c>
      <c r="E33" s="98">
        <v>7182</v>
      </c>
      <c r="F33" s="98">
        <v>5244</v>
      </c>
      <c r="G33" s="98">
        <v>277</v>
      </c>
      <c r="H33" s="98">
        <v>4452</v>
      </c>
      <c r="I33" s="98">
        <v>154306</v>
      </c>
      <c r="J33" s="98">
        <v>962</v>
      </c>
      <c r="K33" s="87">
        <v>682</v>
      </c>
      <c r="L33" s="98">
        <v>267</v>
      </c>
      <c r="M33" s="85" t="s">
        <v>9</v>
      </c>
      <c r="N33" s="98">
        <v>166</v>
      </c>
      <c r="O33" s="85" t="s">
        <v>9</v>
      </c>
      <c r="P33" s="95" t="s">
        <v>9</v>
      </c>
      <c r="Q33" s="88">
        <f>SUM(Table30[[#This Row],[أسهم Equities]:[أخرى Others]])</f>
        <v>358576</v>
      </c>
    </row>
    <row r="34" spans="1:17" ht="27" thickTop="1" thickBot="1" x14ac:dyDescent="0.3">
      <c r="A34" s="67" t="s">
        <v>55</v>
      </c>
      <c r="B34" s="98">
        <v>142968</v>
      </c>
      <c r="C34" s="98">
        <v>2049</v>
      </c>
      <c r="D34" s="98">
        <v>37607</v>
      </c>
      <c r="E34" s="98">
        <v>7212</v>
      </c>
      <c r="F34" s="98">
        <v>5422</v>
      </c>
      <c r="G34" s="98">
        <v>288</v>
      </c>
      <c r="H34" s="98">
        <v>4899</v>
      </c>
      <c r="I34" s="98">
        <v>156342</v>
      </c>
      <c r="J34" s="98">
        <v>935</v>
      </c>
      <c r="K34" s="87">
        <v>737</v>
      </c>
      <c r="L34" s="98">
        <v>268</v>
      </c>
      <c r="M34" s="85" t="s">
        <v>9</v>
      </c>
      <c r="N34" s="98">
        <v>167</v>
      </c>
      <c r="O34" s="85" t="s">
        <v>9</v>
      </c>
      <c r="P34" s="95" t="s">
        <v>9</v>
      </c>
      <c r="Q34" s="88">
        <f>SUM(Table30[[#This Row],[أسهم Equities]:[أخرى Others]])</f>
        <v>358894</v>
      </c>
    </row>
    <row r="35" spans="1:17" ht="30" customHeight="1" thickTop="1" thickBot="1" x14ac:dyDescent="0.3">
      <c r="A35" s="67" t="s">
        <v>57</v>
      </c>
      <c r="B35" s="98">
        <v>141405</v>
      </c>
      <c r="C35" s="98">
        <v>2158</v>
      </c>
      <c r="D35" s="98">
        <v>37131</v>
      </c>
      <c r="E35" s="98">
        <v>7080</v>
      </c>
      <c r="F35" s="98">
        <v>5617</v>
      </c>
      <c r="G35" s="98">
        <v>301</v>
      </c>
      <c r="H35" s="98">
        <v>5981</v>
      </c>
      <c r="I35" s="98">
        <v>156360</v>
      </c>
      <c r="J35" s="98">
        <v>1046</v>
      </c>
      <c r="K35" s="87">
        <v>768</v>
      </c>
      <c r="L35" s="98">
        <v>275</v>
      </c>
      <c r="M35" s="98">
        <v>23946</v>
      </c>
      <c r="N35" s="98">
        <v>177</v>
      </c>
      <c r="O35" s="85" t="s">
        <v>9</v>
      </c>
      <c r="P35" s="95" t="s">
        <v>9</v>
      </c>
      <c r="Q35" s="88">
        <f>SUM(Table30[[#This Row],[أسهم Equities]:[أخرى Others]])</f>
        <v>382245</v>
      </c>
    </row>
    <row r="36" spans="1:17" ht="30" customHeight="1" thickTop="1" thickBot="1" x14ac:dyDescent="0.3">
      <c r="A36" s="67" t="s">
        <v>58</v>
      </c>
      <c r="B36" s="98">
        <v>140782</v>
      </c>
      <c r="C36" s="98">
        <v>2163</v>
      </c>
      <c r="D36" s="98">
        <v>36624</v>
      </c>
      <c r="E36" s="98">
        <v>7087</v>
      </c>
      <c r="F36" s="98">
        <v>6011</v>
      </c>
      <c r="G36" s="98">
        <v>327</v>
      </c>
      <c r="H36" s="98">
        <v>7040</v>
      </c>
      <c r="I36" s="98">
        <v>178065</v>
      </c>
      <c r="J36" s="98">
        <v>1201</v>
      </c>
      <c r="K36" s="87">
        <v>816</v>
      </c>
      <c r="L36" s="98">
        <v>297</v>
      </c>
      <c r="M36" s="98">
        <v>21593</v>
      </c>
      <c r="N36" s="98">
        <v>157</v>
      </c>
      <c r="O36" s="85" t="s">
        <v>9</v>
      </c>
      <c r="P36" s="95" t="s">
        <v>9</v>
      </c>
      <c r="Q36" s="88">
        <f>SUM(Table30[[#This Row],[أسهم Equities]:[أخرى Others]])</f>
        <v>402163</v>
      </c>
    </row>
    <row r="37" spans="1:17" ht="36.75" customHeight="1" thickTop="1" thickBot="1" x14ac:dyDescent="0.3">
      <c r="A37" s="67" t="s">
        <v>60</v>
      </c>
      <c r="B37" s="98">
        <v>141570</v>
      </c>
      <c r="C37" s="98">
        <v>2217</v>
      </c>
      <c r="D37" s="98">
        <v>35589</v>
      </c>
      <c r="E37" s="98">
        <v>7130</v>
      </c>
      <c r="F37" s="98">
        <v>6034</v>
      </c>
      <c r="G37" s="98">
        <v>0</v>
      </c>
      <c r="H37" s="98">
        <v>9106</v>
      </c>
      <c r="I37" s="98">
        <v>221923</v>
      </c>
      <c r="J37" s="98">
        <v>1745</v>
      </c>
      <c r="K37" s="87">
        <v>886</v>
      </c>
      <c r="L37" s="98">
        <v>302</v>
      </c>
      <c r="M37" s="98">
        <v>20071</v>
      </c>
      <c r="N37" s="98">
        <v>158</v>
      </c>
      <c r="O37" s="85" t="s">
        <v>9</v>
      </c>
      <c r="P37" s="95" t="s">
        <v>9</v>
      </c>
      <c r="Q37" s="88">
        <f>SUM(Table30[[#This Row],[أسهم Equities]:[أخرى Others]])</f>
        <v>446731</v>
      </c>
    </row>
    <row r="38" spans="1:17" ht="27" thickTop="1" thickBot="1" x14ac:dyDescent="0.3">
      <c r="A38" s="67" t="s">
        <v>61</v>
      </c>
      <c r="B38" s="98">
        <v>142316</v>
      </c>
      <c r="C38" s="98">
        <v>2161</v>
      </c>
      <c r="D38" s="98">
        <v>34187</v>
      </c>
      <c r="E38" s="98">
        <v>7078</v>
      </c>
      <c r="F38" s="98">
        <v>6275</v>
      </c>
      <c r="G38" s="98">
        <v>0</v>
      </c>
      <c r="H38" s="98">
        <v>9874</v>
      </c>
      <c r="I38" s="98">
        <v>305372</v>
      </c>
      <c r="J38" s="98">
        <v>1910</v>
      </c>
      <c r="K38" s="87">
        <v>1007</v>
      </c>
      <c r="L38" s="98">
        <v>299</v>
      </c>
      <c r="M38" s="98">
        <v>18680</v>
      </c>
      <c r="N38" s="98">
        <v>153</v>
      </c>
      <c r="O38" s="85" t="s">
        <v>9</v>
      </c>
      <c r="P38" s="95" t="s">
        <v>9</v>
      </c>
      <c r="Q38" s="88">
        <f>SUM(Table30[[#This Row],[أسهم Equities]:[أخرى Others]])</f>
        <v>529312</v>
      </c>
    </row>
    <row r="39" spans="1:17" ht="29.25" customHeight="1" thickTop="1" thickBot="1" x14ac:dyDescent="0.3">
      <c r="A39" s="67" t="s">
        <v>63</v>
      </c>
      <c r="B39" s="98">
        <v>142885</v>
      </c>
      <c r="C39" s="98">
        <v>2148</v>
      </c>
      <c r="D39" s="98">
        <v>34668</v>
      </c>
      <c r="E39" s="98">
        <v>6962</v>
      </c>
      <c r="F39" s="98">
        <v>6732</v>
      </c>
      <c r="G39" s="98" t="s">
        <v>9</v>
      </c>
      <c r="H39" s="98">
        <v>12415</v>
      </c>
      <c r="I39" s="98">
        <v>281455</v>
      </c>
      <c r="J39" s="98">
        <v>2002</v>
      </c>
      <c r="K39" s="87">
        <v>1095</v>
      </c>
      <c r="L39" s="98">
        <v>317</v>
      </c>
      <c r="M39" s="98">
        <v>17987</v>
      </c>
      <c r="N39" s="98">
        <v>139</v>
      </c>
      <c r="O39" s="85" t="s">
        <v>9</v>
      </c>
      <c r="P39" s="95" t="s">
        <v>9</v>
      </c>
      <c r="Q39" s="88">
        <f>SUM(Table30[[#This Row],[أسهم Equities]:[أخرى Others]])</f>
        <v>508805</v>
      </c>
    </row>
    <row r="40" spans="1:17" ht="29.25" customHeight="1" thickTop="1" thickBot="1" x14ac:dyDescent="0.3">
      <c r="A40" s="67" t="s">
        <v>64</v>
      </c>
      <c r="B40" s="98">
        <v>142900</v>
      </c>
      <c r="C40" s="98">
        <v>2272</v>
      </c>
      <c r="D40" s="98">
        <v>34474</v>
      </c>
      <c r="E40" s="98">
        <v>6040</v>
      </c>
      <c r="F40" s="98">
        <v>6722</v>
      </c>
      <c r="G40" s="98" t="s">
        <v>9</v>
      </c>
      <c r="H40" s="98">
        <v>14248</v>
      </c>
      <c r="I40" s="98">
        <v>297326</v>
      </c>
      <c r="J40" s="98">
        <v>1984</v>
      </c>
      <c r="K40" s="87">
        <v>1277</v>
      </c>
      <c r="L40" s="98">
        <v>315</v>
      </c>
      <c r="M40" s="98">
        <v>158065</v>
      </c>
      <c r="N40" s="98">
        <v>140</v>
      </c>
      <c r="O40" s="85" t="s">
        <v>9</v>
      </c>
      <c r="P40" s="95" t="s">
        <v>9</v>
      </c>
      <c r="Q40" s="88">
        <f>SUM(Table30[[#This Row],[أسهم Equities]:[أخرى Others]])</f>
        <v>665763</v>
      </c>
    </row>
    <row r="41" spans="1:17" ht="27" thickTop="1" thickBot="1" x14ac:dyDescent="0.3">
      <c r="A41" s="58" t="s">
        <v>66</v>
      </c>
      <c r="B41" s="101">
        <v>142104</v>
      </c>
      <c r="C41" s="101">
        <v>5245</v>
      </c>
      <c r="D41" s="101">
        <v>31177</v>
      </c>
      <c r="E41" s="101">
        <v>2548</v>
      </c>
      <c r="F41" s="101">
        <v>7059</v>
      </c>
      <c r="G41" s="101" t="s">
        <v>9</v>
      </c>
      <c r="H41" s="101">
        <v>14842</v>
      </c>
      <c r="I41" s="101">
        <v>301257</v>
      </c>
      <c r="J41" s="101">
        <v>9004</v>
      </c>
      <c r="K41" s="109">
        <v>4017</v>
      </c>
      <c r="L41" s="101">
        <v>320</v>
      </c>
      <c r="M41" s="101">
        <v>144914</v>
      </c>
      <c r="N41" s="101">
        <v>130</v>
      </c>
      <c r="O41" s="85" t="s">
        <v>9</v>
      </c>
      <c r="P41" s="102" t="s">
        <v>9</v>
      </c>
      <c r="Q41" s="107">
        <f>SUM(Table30[[#This Row],[أسهم Equities]:[أخرى Others]])</f>
        <v>662617</v>
      </c>
    </row>
    <row r="42" spans="1:17" ht="27" thickTop="1" thickBot="1" x14ac:dyDescent="0.3">
      <c r="A42" s="67" t="s">
        <v>105</v>
      </c>
      <c r="B42" s="98">
        <v>140628</v>
      </c>
      <c r="C42" s="98">
        <v>5213</v>
      </c>
      <c r="D42" s="98">
        <v>30719</v>
      </c>
      <c r="E42" s="98">
        <v>2550</v>
      </c>
      <c r="F42" s="98">
        <v>7018</v>
      </c>
      <c r="G42" s="101" t="s">
        <v>9</v>
      </c>
      <c r="H42" s="98">
        <v>15392</v>
      </c>
      <c r="I42" s="98">
        <v>301031</v>
      </c>
      <c r="J42" s="98">
        <v>8386</v>
      </c>
      <c r="K42" s="87">
        <v>5694</v>
      </c>
      <c r="L42" s="98">
        <v>327</v>
      </c>
      <c r="M42" s="98">
        <v>135791</v>
      </c>
      <c r="N42" s="98">
        <v>120</v>
      </c>
      <c r="O42" s="85" t="s">
        <v>9</v>
      </c>
      <c r="P42" s="102" t="s">
        <v>9</v>
      </c>
      <c r="Q42" s="88">
        <f>SUM(Table30[[#This Row],[أسهم Equities]:[أخرى Others]])</f>
        <v>652869</v>
      </c>
    </row>
    <row r="43" spans="1:17" ht="27" thickTop="1" thickBot="1" x14ac:dyDescent="0.3">
      <c r="A43" s="58" t="s">
        <v>120</v>
      </c>
      <c r="B43" s="101">
        <v>139816</v>
      </c>
      <c r="C43" s="101">
        <v>5543</v>
      </c>
      <c r="D43" s="101">
        <v>31039</v>
      </c>
      <c r="E43" s="101">
        <v>2541</v>
      </c>
      <c r="F43" s="101">
        <v>6992</v>
      </c>
      <c r="G43" s="101" t="s">
        <v>9</v>
      </c>
      <c r="H43" s="101">
        <v>15883</v>
      </c>
      <c r="I43" s="101">
        <v>371722</v>
      </c>
      <c r="J43" s="101">
        <v>8701</v>
      </c>
      <c r="K43" s="109">
        <v>7327</v>
      </c>
      <c r="L43" s="101">
        <v>331</v>
      </c>
      <c r="M43" s="101">
        <v>129693</v>
      </c>
      <c r="N43" s="101">
        <v>124</v>
      </c>
      <c r="O43" s="85" t="s">
        <v>9</v>
      </c>
      <c r="P43" s="102" t="s">
        <v>9</v>
      </c>
      <c r="Q43" s="107">
        <f>SUM(Table30[[#This Row],[أسهم Equities]:[أخرى Others]])</f>
        <v>719712</v>
      </c>
    </row>
    <row r="44" spans="1:17" ht="27" thickTop="1" thickBot="1" x14ac:dyDescent="0.3">
      <c r="A44" s="58" t="s">
        <v>121</v>
      </c>
      <c r="B44" s="101">
        <v>144928</v>
      </c>
      <c r="C44" s="101">
        <v>5946</v>
      </c>
      <c r="D44" s="101">
        <v>33039</v>
      </c>
      <c r="E44" s="101">
        <v>2018</v>
      </c>
      <c r="F44" s="101">
        <v>7035</v>
      </c>
      <c r="G44" s="101" t="s">
        <v>9</v>
      </c>
      <c r="H44" s="101">
        <v>17397</v>
      </c>
      <c r="I44" s="101">
        <v>465731</v>
      </c>
      <c r="J44" s="101">
        <v>12399</v>
      </c>
      <c r="K44" s="109">
        <v>8651</v>
      </c>
      <c r="L44" s="101">
        <v>331</v>
      </c>
      <c r="M44" s="101">
        <v>120909</v>
      </c>
      <c r="N44" s="101">
        <v>116</v>
      </c>
      <c r="O44" s="85" t="s">
        <v>9</v>
      </c>
      <c r="P44" s="102" t="s">
        <v>9</v>
      </c>
      <c r="Q44" s="107">
        <f>SUM(Table30[[#This Row],[أسهم Equities]:[أخرى Others]])</f>
        <v>818500</v>
      </c>
    </row>
    <row r="45" spans="1:17" ht="27" thickTop="1" thickBot="1" x14ac:dyDescent="0.3">
      <c r="A45" s="58" t="s">
        <v>123</v>
      </c>
      <c r="B45" s="101">
        <v>198279</v>
      </c>
      <c r="C45" s="101">
        <v>8938</v>
      </c>
      <c r="D45" s="101">
        <v>35414</v>
      </c>
      <c r="E45" s="101">
        <v>2008</v>
      </c>
      <c r="F45" s="101">
        <v>36966</v>
      </c>
      <c r="G45" s="101">
        <v>480</v>
      </c>
      <c r="H45" s="101">
        <v>16929</v>
      </c>
      <c r="I45" s="101">
        <v>573378</v>
      </c>
      <c r="J45" s="101">
        <v>53593</v>
      </c>
      <c r="K45" s="109">
        <v>8755</v>
      </c>
      <c r="L45" s="101">
        <v>330</v>
      </c>
      <c r="M45" s="101">
        <v>107303</v>
      </c>
      <c r="N45" s="101">
        <v>111</v>
      </c>
      <c r="O45" s="85" t="s">
        <v>9</v>
      </c>
      <c r="P45" s="102" t="s">
        <v>9</v>
      </c>
      <c r="Q45" s="107">
        <f>SUM(Table30[[#This Row],[أسهم Equities]:[أخرى Others]])</f>
        <v>1042484</v>
      </c>
    </row>
    <row r="46" spans="1:17" ht="27" thickTop="1" thickBot="1" x14ac:dyDescent="0.3">
      <c r="A46" s="58" t="s">
        <v>125</v>
      </c>
      <c r="B46" s="101">
        <v>209134</v>
      </c>
      <c r="C46" s="101">
        <v>9154</v>
      </c>
      <c r="D46" s="101">
        <v>37821</v>
      </c>
      <c r="E46" s="101">
        <v>2015</v>
      </c>
      <c r="F46" s="101">
        <v>50576</v>
      </c>
      <c r="G46" s="101">
        <v>317</v>
      </c>
      <c r="H46" s="101">
        <v>17007</v>
      </c>
      <c r="I46" s="101">
        <v>550543</v>
      </c>
      <c r="J46" s="101">
        <v>84957</v>
      </c>
      <c r="K46" s="109">
        <v>15078</v>
      </c>
      <c r="L46" s="101">
        <v>332</v>
      </c>
      <c r="M46" s="101">
        <v>102063</v>
      </c>
      <c r="N46" s="101">
        <v>98</v>
      </c>
      <c r="O46" s="101">
        <v>1360</v>
      </c>
      <c r="P46" s="102" t="s">
        <v>9</v>
      </c>
      <c r="Q46" s="107">
        <f>SUM(Table30[[#This Row],[أسهم Equities]:[أخرى Others]])</f>
        <v>1080455</v>
      </c>
    </row>
    <row r="47" spans="1:17" ht="27" thickTop="1" thickBot="1" x14ac:dyDescent="0.3">
      <c r="A47" s="58" t="s">
        <v>127</v>
      </c>
      <c r="B47" s="101">
        <v>255883</v>
      </c>
      <c r="C47" s="101">
        <v>10109</v>
      </c>
      <c r="D47" s="101">
        <v>47840</v>
      </c>
      <c r="E47" s="101">
        <v>2012</v>
      </c>
      <c r="F47" s="101">
        <v>62448</v>
      </c>
      <c r="G47" s="101">
        <v>341</v>
      </c>
      <c r="H47" s="101">
        <v>18418</v>
      </c>
      <c r="I47" s="101">
        <v>531519</v>
      </c>
      <c r="J47" s="101">
        <v>109671</v>
      </c>
      <c r="K47" s="109">
        <v>26269</v>
      </c>
      <c r="L47" s="101">
        <v>342</v>
      </c>
      <c r="M47" s="101">
        <v>96432</v>
      </c>
      <c r="N47" s="101">
        <v>98</v>
      </c>
      <c r="O47" s="101">
        <v>1371</v>
      </c>
      <c r="P47" s="102" t="s">
        <v>9</v>
      </c>
      <c r="Q47" s="107">
        <f>SUM(Table30[[#This Row],[أسهم Equities]:[أخرى Others]])</f>
        <v>1162753</v>
      </c>
    </row>
    <row r="48" spans="1:17" ht="27" thickTop="1" thickBot="1" x14ac:dyDescent="0.3">
      <c r="A48" s="58" t="s">
        <v>130</v>
      </c>
      <c r="B48" s="101">
        <v>293111</v>
      </c>
      <c r="C48" s="101">
        <v>10672</v>
      </c>
      <c r="D48" s="101">
        <v>53714</v>
      </c>
      <c r="E48" s="101">
        <v>1967</v>
      </c>
      <c r="F48" s="101">
        <v>71156</v>
      </c>
      <c r="G48" s="101">
        <v>342</v>
      </c>
      <c r="H48" s="101">
        <v>19193</v>
      </c>
      <c r="I48" s="101">
        <v>524614</v>
      </c>
      <c r="J48" s="101">
        <v>124588</v>
      </c>
      <c r="K48" s="109">
        <v>36816</v>
      </c>
      <c r="L48" s="101">
        <v>343</v>
      </c>
      <c r="M48" s="101">
        <v>92934</v>
      </c>
      <c r="N48" s="101">
        <v>94</v>
      </c>
      <c r="O48" s="101">
        <v>1373</v>
      </c>
      <c r="P48" s="102" t="s">
        <v>9</v>
      </c>
      <c r="Q48" s="107">
        <f>SUM(Table30[[#This Row],[أسهم Equities]:[أخرى Others]])</f>
        <v>1230917</v>
      </c>
    </row>
    <row r="49" spans="1:17" ht="27" thickTop="1" thickBot="1" x14ac:dyDescent="0.3">
      <c r="A49" s="58" t="s">
        <v>132</v>
      </c>
      <c r="B49" s="101">
        <v>399093</v>
      </c>
      <c r="C49" s="101">
        <v>11010</v>
      </c>
      <c r="D49" s="101">
        <v>61928</v>
      </c>
      <c r="E49" s="101">
        <v>1967</v>
      </c>
      <c r="F49" s="101">
        <v>79477</v>
      </c>
      <c r="G49" s="101">
        <v>339</v>
      </c>
      <c r="H49" s="101">
        <v>20140</v>
      </c>
      <c r="I49" s="101">
        <v>535470</v>
      </c>
      <c r="J49" s="101">
        <v>272397</v>
      </c>
      <c r="K49" s="109">
        <v>45410</v>
      </c>
      <c r="L49" s="101">
        <v>359</v>
      </c>
      <c r="M49" s="101">
        <v>141396</v>
      </c>
      <c r="N49" s="101">
        <v>96</v>
      </c>
      <c r="O49" s="101">
        <v>1370</v>
      </c>
      <c r="P49" s="102" t="s">
        <v>9</v>
      </c>
      <c r="Q49" s="107">
        <f>SUM(Table30[[#This Row],[أسهم Equities]:[أخرى Others]])</f>
        <v>1570452</v>
      </c>
    </row>
    <row r="50" spans="1:17" ht="27" thickTop="1" thickBot="1" x14ac:dyDescent="0.3">
      <c r="A50" s="58" t="s">
        <v>133</v>
      </c>
      <c r="B50" s="101">
        <v>410796</v>
      </c>
      <c r="C50" s="101">
        <v>11632</v>
      </c>
      <c r="D50" s="101">
        <v>66978</v>
      </c>
      <c r="E50" s="101">
        <v>1966</v>
      </c>
      <c r="F50" s="101">
        <v>85075</v>
      </c>
      <c r="G50" s="101">
        <v>412</v>
      </c>
      <c r="H50" s="101">
        <v>23780</v>
      </c>
      <c r="I50" s="101">
        <v>513588</v>
      </c>
      <c r="J50" s="101">
        <v>271000</v>
      </c>
      <c r="K50" s="109">
        <v>51757</v>
      </c>
      <c r="L50" s="101">
        <v>366</v>
      </c>
      <c r="M50" s="101">
        <v>132698</v>
      </c>
      <c r="N50" s="101">
        <v>93</v>
      </c>
      <c r="O50" s="101">
        <v>1494</v>
      </c>
      <c r="P50" s="102" t="s">
        <v>9</v>
      </c>
      <c r="Q50" s="107">
        <f>SUM(Table30[[#This Row],[أسهم Equities]:[أخرى Others]])</f>
        <v>1571635</v>
      </c>
    </row>
    <row r="51" spans="1:17" ht="27" thickTop="1" thickBot="1" x14ac:dyDescent="0.3">
      <c r="A51" s="58" t="s">
        <v>137</v>
      </c>
      <c r="B51" s="98">
        <v>416549</v>
      </c>
      <c r="C51" s="98">
        <v>12481</v>
      </c>
      <c r="D51" s="98">
        <v>71441</v>
      </c>
      <c r="E51" s="98">
        <v>1965</v>
      </c>
      <c r="F51" s="98">
        <v>89301</v>
      </c>
      <c r="G51" s="98">
        <v>445</v>
      </c>
      <c r="H51" s="98">
        <v>25299</v>
      </c>
      <c r="I51" s="98">
        <v>511751</v>
      </c>
      <c r="J51" s="98">
        <v>176915</v>
      </c>
      <c r="K51" s="87">
        <v>58393</v>
      </c>
      <c r="L51" s="98">
        <v>363</v>
      </c>
      <c r="M51" s="98">
        <v>230426</v>
      </c>
      <c r="N51" s="98">
        <v>103</v>
      </c>
      <c r="O51" s="101">
        <v>1646</v>
      </c>
      <c r="P51" s="95">
        <v>1</v>
      </c>
      <c r="Q51" s="107">
        <f>SUM(Table30[[#This Row],[أسهم Equities]:[أخرى Others]])</f>
        <v>1597079</v>
      </c>
    </row>
    <row r="52" spans="1:17" ht="27" thickTop="1" thickBot="1" x14ac:dyDescent="0.3">
      <c r="A52" s="58" t="s">
        <v>138</v>
      </c>
      <c r="B52" s="136">
        <v>416984</v>
      </c>
      <c r="C52" s="136">
        <v>13379</v>
      </c>
      <c r="D52" s="136">
        <v>81033</v>
      </c>
      <c r="E52" s="136">
        <v>1957</v>
      </c>
      <c r="F52" s="136">
        <v>90097</v>
      </c>
      <c r="G52" s="136">
        <v>443</v>
      </c>
      <c r="H52" s="136">
        <v>28239</v>
      </c>
      <c r="I52" s="136">
        <v>505295</v>
      </c>
      <c r="J52" s="136">
        <v>182967</v>
      </c>
      <c r="K52" s="137">
        <v>63721</v>
      </c>
      <c r="L52" s="136">
        <v>347</v>
      </c>
      <c r="M52" s="136">
        <v>220331</v>
      </c>
      <c r="N52" s="136">
        <v>111</v>
      </c>
      <c r="O52" s="136">
        <v>1687</v>
      </c>
      <c r="P52" s="138">
        <v>1</v>
      </c>
      <c r="Q52" s="107">
        <f>SUM(Table30[[#This Row],[أسهم Equities]:[أخرى Others]])</f>
        <v>1606592</v>
      </c>
    </row>
    <row r="53" spans="1:17" ht="26.25" thickTop="1" x14ac:dyDescent="0.25">
      <c r="A53" s="151" t="s">
        <v>199</v>
      </c>
      <c r="B53" s="150">
        <v>404756</v>
      </c>
      <c r="C53" s="150">
        <v>14672</v>
      </c>
      <c r="D53" s="150">
        <v>89626</v>
      </c>
      <c r="E53" s="150">
        <v>1955</v>
      </c>
      <c r="F53" s="150">
        <v>89698</v>
      </c>
      <c r="G53" s="150">
        <v>481</v>
      </c>
      <c r="H53" s="150">
        <v>29122</v>
      </c>
      <c r="I53" s="150">
        <v>497680</v>
      </c>
      <c r="J53" s="150">
        <v>185118</v>
      </c>
      <c r="K53" s="109">
        <v>67442</v>
      </c>
      <c r="L53" s="150">
        <v>347</v>
      </c>
      <c r="M53" s="150">
        <v>210611</v>
      </c>
      <c r="N53" s="150">
        <v>144</v>
      </c>
      <c r="O53" s="150">
        <v>2011</v>
      </c>
      <c r="P53" s="148">
        <v>0</v>
      </c>
      <c r="Q53" s="107">
        <f>SUM(Table30[[#This Row],[أسهم Equities]:[أخرى Others]])</f>
        <v>1593663</v>
      </c>
    </row>
  </sheetData>
  <protectedRanges>
    <protectedRange sqref="B23:I23 P23" name="Range1_1"/>
    <protectedRange sqref="B24:C25" name="table 13"/>
    <protectedRange sqref="D24:E25" name="table 13_1"/>
    <protectedRange sqref="F24:G25" name="table 13_2"/>
    <protectedRange sqref="H24:H25 N31:N36 L31:L36" name="table 13_3"/>
    <protectedRange sqref="I24:I25" name="table 13_4"/>
    <protectedRange sqref="P24:P25" name="table 13_5"/>
    <protectedRange sqref="K31:K36" name="table 13_6"/>
    <protectedRange sqref="J31 B26:I31 B32:J36 P26:P36" name="table 13_7"/>
    <protectedRange sqref="B37:N42" name="صناديق جدول 15"/>
  </protectedRanges>
  <mergeCells count="1">
    <mergeCell ref="B5:K5"/>
  </mergeCells>
  <hyperlinks>
    <hyperlink ref="B4:D4" location="Main!G8" display="العودة للصفحة الرئيسية" xr:uid="{00000000-0004-0000-25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3669-65E6-4F15-8A5F-14CD4D49972E}">
  <sheetPr>
    <pageSetUpPr autoPageBreaks="0"/>
  </sheetPr>
  <dimension ref="A1:N14"/>
  <sheetViews>
    <sheetView showGridLines="0" rightToLeft="1" topLeftCell="C1" zoomScale="68" zoomScaleNormal="100" workbookViewId="0">
      <selection activeCell="M14" sqref="M14"/>
    </sheetView>
  </sheetViews>
  <sheetFormatPr defaultColWidth="9.140625" defaultRowHeight="15" x14ac:dyDescent="0.25"/>
  <cols>
    <col min="1" max="1" width="21" style="100" customWidth="1"/>
    <col min="2" max="3" width="18.85546875" style="100" customWidth="1"/>
    <col min="4" max="4" width="25.140625" style="100" customWidth="1"/>
    <col min="5" max="5" width="25.5703125" style="100" customWidth="1"/>
    <col min="6" max="6" width="23.85546875" style="100" customWidth="1"/>
    <col min="7" max="7" width="22.28515625" style="100" customWidth="1"/>
    <col min="8" max="14" width="18.85546875" style="100" customWidth="1"/>
    <col min="15" max="16384" width="9.140625" style="100"/>
  </cols>
  <sheetData>
    <row r="1" spans="1:14" ht="16.5" x14ac:dyDescent="0.25">
      <c r="B1" s="12"/>
      <c r="C1" s="12"/>
      <c r="D1" s="12"/>
    </row>
    <row r="2" spans="1:14" ht="18" x14ac:dyDescent="0.25">
      <c r="A2" s="13"/>
      <c r="B2" s="13"/>
      <c r="C2" s="13"/>
      <c r="D2" s="13"/>
      <c r="E2" s="13"/>
      <c r="F2" s="16"/>
      <c r="G2" s="16"/>
      <c r="H2" s="12"/>
      <c r="I2" s="12"/>
      <c r="J2" s="12"/>
    </row>
    <row r="3" spans="1:14" ht="18" x14ac:dyDescent="0.25">
      <c r="A3" s="13"/>
      <c r="B3" s="13"/>
      <c r="C3" s="13"/>
      <c r="D3" s="13"/>
      <c r="E3" s="16"/>
      <c r="F3" s="16"/>
      <c r="G3" s="16"/>
      <c r="H3" s="12"/>
      <c r="I3" s="12"/>
      <c r="J3" s="12"/>
    </row>
    <row r="4" spans="1:14" ht="40.5" customHeight="1" x14ac:dyDescent="0.25">
      <c r="B4" s="13"/>
      <c r="C4" s="13"/>
      <c r="D4" s="13"/>
    </row>
    <row r="5" spans="1:14" ht="39.75" customHeight="1" x14ac:dyDescent="0.25">
      <c r="A5" s="28"/>
      <c r="B5" s="169" t="s">
        <v>179</v>
      </c>
      <c r="C5" s="169"/>
      <c r="D5" s="169"/>
      <c r="E5" s="169"/>
      <c r="F5" s="169"/>
      <c r="G5" s="169"/>
      <c r="H5" s="169"/>
      <c r="I5" s="169"/>
      <c r="J5" s="169"/>
      <c r="K5" s="169"/>
      <c r="L5" s="28"/>
      <c r="M5" s="28"/>
      <c r="N5" s="28"/>
    </row>
    <row r="6" spans="1:14" ht="16.5" thickBot="1" x14ac:dyDescent="0.3">
      <c r="A6" s="28"/>
      <c r="B6" s="28"/>
      <c r="C6" s="28"/>
      <c r="D6" s="28"/>
      <c r="E6" s="28"/>
      <c r="F6" s="28"/>
      <c r="G6" s="28"/>
      <c r="H6" s="28"/>
      <c r="I6" s="28"/>
      <c r="J6" s="28"/>
      <c r="K6" s="28"/>
      <c r="L6" s="28"/>
      <c r="M6" s="28"/>
      <c r="N6" s="28"/>
    </row>
    <row r="7" spans="1:14" s="144" customFormat="1" ht="84.95" customHeight="1" thickBot="1" x14ac:dyDescent="0.3">
      <c r="A7" s="86" t="s">
        <v>70</v>
      </c>
      <c r="B7" s="143" t="s">
        <v>143</v>
      </c>
      <c r="C7" s="143" t="s">
        <v>144</v>
      </c>
      <c r="D7" s="143" t="s">
        <v>145</v>
      </c>
      <c r="E7" s="143" t="s">
        <v>146</v>
      </c>
      <c r="F7" s="143" t="s">
        <v>147</v>
      </c>
      <c r="G7" s="143" t="s">
        <v>148</v>
      </c>
      <c r="H7" s="143" t="s">
        <v>149</v>
      </c>
      <c r="I7" s="143" t="s">
        <v>150</v>
      </c>
      <c r="J7" s="143" t="s">
        <v>151</v>
      </c>
      <c r="K7" s="143" t="s">
        <v>152</v>
      </c>
      <c r="L7" s="143" t="s">
        <v>155</v>
      </c>
      <c r="M7" s="143" t="s">
        <v>153</v>
      </c>
      <c r="N7" s="143" t="s">
        <v>154</v>
      </c>
    </row>
    <row r="8" spans="1:14" ht="27" thickTop="1" thickBot="1" x14ac:dyDescent="0.3">
      <c r="A8" s="58" t="s">
        <v>127</v>
      </c>
      <c r="B8" s="101">
        <v>33602</v>
      </c>
      <c r="C8" s="101">
        <v>4189</v>
      </c>
      <c r="D8" s="101">
        <v>11940</v>
      </c>
      <c r="E8" s="101">
        <v>1979</v>
      </c>
      <c r="F8" s="101">
        <v>25519</v>
      </c>
      <c r="G8" s="101">
        <v>14058</v>
      </c>
      <c r="H8" s="101">
        <v>3</v>
      </c>
      <c r="I8" s="101">
        <v>0</v>
      </c>
      <c r="J8" s="101">
        <v>14103</v>
      </c>
      <c r="K8" s="109">
        <v>762</v>
      </c>
      <c r="L8" s="101">
        <v>25639</v>
      </c>
      <c r="M8" s="101">
        <v>4867</v>
      </c>
      <c r="N8" s="101">
        <f>SUM(B8:M8)</f>
        <v>136661</v>
      </c>
    </row>
    <row r="9" spans="1:14" ht="27" thickTop="1" thickBot="1" x14ac:dyDescent="0.3">
      <c r="A9" s="58" t="s">
        <v>130</v>
      </c>
      <c r="B9" s="101">
        <v>36346</v>
      </c>
      <c r="C9" s="101">
        <v>4656</v>
      </c>
      <c r="D9" s="101">
        <v>13012</v>
      </c>
      <c r="E9" s="101">
        <v>1370</v>
      </c>
      <c r="F9" s="101">
        <v>32275</v>
      </c>
      <c r="G9" s="101">
        <v>13222</v>
      </c>
      <c r="H9" s="101">
        <v>6</v>
      </c>
      <c r="I9" s="101">
        <v>0</v>
      </c>
      <c r="J9" s="101">
        <v>14230</v>
      </c>
      <c r="K9" s="109">
        <v>732</v>
      </c>
      <c r="L9" s="101">
        <v>25770</v>
      </c>
      <c r="M9" s="101">
        <v>3348</v>
      </c>
      <c r="N9" s="101">
        <f t="shared" ref="N9:N13" si="0">SUM(B9:M9)</f>
        <v>144967</v>
      </c>
    </row>
    <row r="10" spans="1:14" ht="27" thickTop="1" thickBot="1" x14ac:dyDescent="0.3">
      <c r="A10" s="58" t="s">
        <v>132</v>
      </c>
      <c r="B10" s="101">
        <v>41520</v>
      </c>
      <c r="C10" s="101">
        <v>8715</v>
      </c>
      <c r="D10" s="101">
        <v>11583</v>
      </c>
      <c r="E10" s="101">
        <v>1556</v>
      </c>
      <c r="F10" s="101">
        <v>37565</v>
      </c>
      <c r="G10" s="101">
        <v>14177</v>
      </c>
      <c r="H10" s="101">
        <v>5</v>
      </c>
      <c r="I10" s="101">
        <v>0</v>
      </c>
      <c r="J10" s="101">
        <v>12536</v>
      </c>
      <c r="K10" s="109">
        <v>1208</v>
      </c>
      <c r="L10" s="101">
        <v>27592</v>
      </c>
      <c r="M10" s="101">
        <v>3630</v>
      </c>
      <c r="N10" s="101">
        <f t="shared" si="0"/>
        <v>160087</v>
      </c>
    </row>
    <row r="11" spans="1:14" ht="27" thickTop="1" thickBot="1" x14ac:dyDescent="0.3">
      <c r="A11" s="58" t="s">
        <v>133</v>
      </c>
      <c r="B11" s="101">
        <v>42935</v>
      </c>
      <c r="C11" s="101">
        <v>15070</v>
      </c>
      <c r="D11" s="101">
        <v>12737</v>
      </c>
      <c r="E11" s="101">
        <v>1848</v>
      </c>
      <c r="F11" s="101">
        <v>43265</v>
      </c>
      <c r="G11" s="101">
        <v>12189</v>
      </c>
      <c r="H11" s="101">
        <v>5</v>
      </c>
      <c r="I11" s="101">
        <v>0</v>
      </c>
      <c r="J11" s="101">
        <v>14044</v>
      </c>
      <c r="K11" s="109">
        <v>1484</v>
      </c>
      <c r="L11" s="101">
        <v>27619</v>
      </c>
      <c r="M11" s="101">
        <v>3254</v>
      </c>
      <c r="N11" s="101">
        <f t="shared" si="0"/>
        <v>174450</v>
      </c>
    </row>
    <row r="12" spans="1:14" ht="27" thickTop="1" thickBot="1" x14ac:dyDescent="0.3">
      <c r="A12" s="58" t="s">
        <v>137</v>
      </c>
      <c r="B12" s="98">
        <v>48026</v>
      </c>
      <c r="C12" s="98">
        <v>11087</v>
      </c>
      <c r="D12" s="98">
        <v>11882</v>
      </c>
      <c r="E12" s="98">
        <v>1828</v>
      </c>
      <c r="F12" s="98">
        <v>56737</v>
      </c>
      <c r="G12" s="98">
        <v>9867</v>
      </c>
      <c r="H12" s="98">
        <v>4153</v>
      </c>
      <c r="I12" s="98">
        <v>798</v>
      </c>
      <c r="J12" s="98">
        <v>11908</v>
      </c>
      <c r="K12" s="87">
        <v>5770</v>
      </c>
      <c r="L12" s="98">
        <v>27086</v>
      </c>
      <c r="M12" s="98">
        <v>3858</v>
      </c>
      <c r="N12" s="101">
        <f t="shared" si="0"/>
        <v>193000</v>
      </c>
    </row>
    <row r="13" spans="1:14" ht="27" thickTop="1" thickBot="1" x14ac:dyDescent="0.3">
      <c r="A13" s="58" t="s">
        <v>138</v>
      </c>
      <c r="B13" s="136">
        <v>46228</v>
      </c>
      <c r="C13" s="136">
        <v>10153</v>
      </c>
      <c r="D13" s="136">
        <v>12339</v>
      </c>
      <c r="E13" s="136">
        <v>1633</v>
      </c>
      <c r="F13" s="136">
        <v>69268</v>
      </c>
      <c r="G13" s="136">
        <v>9263</v>
      </c>
      <c r="H13" s="142">
        <v>2.8</v>
      </c>
      <c r="I13" s="136">
        <v>0</v>
      </c>
      <c r="J13" s="136">
        <v>19970</v>
      </c>
      <c r="K13" s="137">
        <v>7151</v>
      </c>
      <c r="L13" s="136">
        <v>26353</v>
      </c>
      <c r="M13" s="136">
        <v>3879</v>
      </c>
      <c r="N13" s="101">
        <f t="shared" si="0"/>
        <v>206239.8</v>
      </c>
    </row>
    <row r="14" spans="1:14" ht="27" thickTop="1" thickBot="1" x14ac:dyDescent="0.3">
      <c r="A14" s="151" t="s">
        <v>199</v>
      </c>
      <c r="B14" s="152">
        <v>46554.840855560011</v>
      </c>
      <c r="C14" s="152">
        <v>13234.010000000004</v>
      </c>
      <c r="D14" s="152">
        <v>13229.190000000002</v>
      </c>
      <c r="E14" s="152">
        <v>2031.9499999999998</v>
      </c>
      <c r="F14" s="152">
        <v>75622.829999999973</v>
      </c>
      <c r="G14" s="152">
        <v>8047.13</v>
      </c>
      <c r="H14" s="152">
        <v>2.29</v>
      </c>
      <c r="I14" s="152">
        <v>0</v>
      </c>
      <c r="J14" s="152">
        <v>19573.97</v>
      </c>
      <c r="K14" s="152">
        <v>7766.8200000000006</v>
      </c>
      <c r="L14" s="152">
        <v>28880.55</v>
      </c>
      <c r="M14" s="152">
        <v>3004.89</v>
      </c>
      <c r="N14" s="101">
        <f>SUM(B14:M14)</f>
        <v>217948.47085556001</v>
      </c>
    </row>
  </sheetData>
  <mergeCells count="1">
    <mergeCell ref="B5:K5"/>
  </mergeCells>
  <hyperlinks>
    <hyperlink ref="B4:D4" location="Main!G8" display="العودة للصفحة الرئيسية" xr:uid="{C1C0EE1A-C461-4EC2-A8CA-CEFA0939E027}"/>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autoPageBreaks="0"/>
  </sheetPr>
  <dimension ref="A1:J54"/>
  <sheetViews>
    <sheetView showGridLines="0" rightToLeft="1" zoomScale="90" zoomScaleNormal="90" workbookViewId="0">
      <pane ySplit="7" topLeftCell="A49" activePane="bottomLeft" state="frozen"/>
      <selection pane="bottomLeft" activeCell="H53" sqref="H53"/>
    </sheetView>
  </sheetViews>
  <sheetFormatPr defaultColWidth="9.140625" defaultRowHeight="15" x14ac:dyDescent="0.25"/>
  <cols>
    <col min="1" max="1" width="23.42578125" style="100" customWidth="1"/>
    <col min="2" max="2" width="16.5703125" style="100" customWidth="1"/>
    <col min="3" max="3" width="13" style="100" customWidth="1"/>
    <col min="4" max="4" width="12" style="100" customWidth="1"/>
    <col min="5" max="5" width="13.85546875" style="100" customWidth="1"/>
    <col min="6" max="6" width="11.42578125" style="100" customWidth="1"/>
    <col min="7" max="7" width="17.140625" style="100" customWidth="1"/>
    <col min="8" max="8" width="13.140625" style="100" customWidth="1"/>
    <col min="9" max="9" width="16.85546875" style="100" customWidth="1"/>
    <col min="10" max="11" width="9.140625" style="100"/>
    <col min="12" max="12" width="10.42578125" style="100" bestFit="1" customWidth="1"/>
    <col min="13" max="16384" width="9.140625" style="100"/>
  </cols>
  <sheetData>
    <row r="1" spans="1:10" ht="16.5" x14ac:dyDescent="0.25">
      <c r="B1" s="12"/>
      <c r="C1" s="12"/>
      <c r="D1" s="12"/>
    </row>
    <row r="2" spans="1:10" ht="18" x14ac:dyDescent="0.25">
      <c r="A2" s="13"/>
      <c r="B2" s="13"/>
      <c r="C2" s="13"/>
      <c r="D2" s="13"/>
      <c r="E2" s="13"/>
      <c r="F2" s="16"/>
      <c r="G2" s="60"/>
      <c r="H2" s="12"/>
    </row>
    <row r="3" spans="1:10" ht="18" x14ac:dyDescent="0.25">
      <c r="A3" s="13"/>
      <c r="B3" s="13"/>
      <c r="C3" s="13"/>
      <c r="D3" s="13"/>
      <c r="E3" s="16"/>
      <c r="F3" s="16"/>
      <c r="G3" s="16"/>
      <c r="H3" s="12"/>
    </row>
    <row r="4" spans="1:10" ht="18" x14ac:dyDescent="0.25">
      <c r="B4" s="13"/>
      <c r="C4" s="13"/>
      <c r="D4" s="13"/>
    </row>
    <row r="5" spans="1:10" ht="48" customHeight="1" x14ac:dyDescent="0.25">
      <c r="A5" s="22"/>
      <c r="B5" s="169" t="s">
        <v>156</v>
      </c>
      <c r="C5" s="169"/>
      <c r="D5" s="169"/>
      <c r="E5" s="169"/>
      <c r="F5" s="169"/>
      <c r="G5" s="169"/>
      <c r="H5" s="169"/>
      <c r="I5" s="169"/>
      <c r="J5" s="2"/>
    </row>
    <row r="6" spans="1:10" ht="25.5" x14ac:dyDescent="0.25">
      <c r="A6" s="25"/>
      <c r="B6" s="25"/>
      <c r="C6" s="25"/>
      <c r="D6" s="25"/>
      <c r="E6" s="25"/>
      <c r="F6" s="25"/>
      <c r="G6" s="25"/>
      <c r="H6" s="25"/>
      <c r="I6" s="59" t="s">
        <v>37</v>
      </c>
    </row>
    <row r="7" spans="1:10" ht="31.5" customHeight="1" thickBot="1" x14ac:dyDescent="0.3">
      <c r="A7" s="99" t="s">
        <v>70</v>
      </c>
      <c r="B7" s="99" t="s">
        <v>85</v>
      </c>
      <c r="C7" s="99" t="s">
        <v>86</v>
      </c>
      <c r="D7" s="99" t="s">
        <v>87</v>
      </c>
      <c r="E7" s="99" t="s">
        <v>88</v>
      </c>
      <c r="F7" s="99" t="s">
        <v>89</v>
      </c>
      <c r="G7" s="99" t="s">
        <v>90</v>
      </c>
      <c r="H7" s="99" t="s">
        <v>91</v>
      </c>
      <c r="I7" s="99" t="s">
        <v>69</v>
      </c>
    </row>
    <row r="8" spans="1:10" ht="27" thickTop="1" thickBot="1" x14ac:dyDescent="0.3">
      <c r="A8" s="67" t="s">
        <v>14</v>
      </c>
      <c r="B8" s="84">
        <v>18946.95</v>
      </c>
      <c r="C8" s="84">
        <v>1813.44</v>
      </c>
      <c r="D8" s="84">
        <v>182.47</v>
      </c>
      <c r="E8" s="84">
        <v>776.03</v>
      </c>
      <c r="F8" s="84">
        <v>1494.75</v>
      </c>
      <c r="G8" s="84">
        <v>2305.56</v>
      </c>
      <c r="H8" s="84">
        <v>4503.1400000000003</v>
      </c>
      <c r="I8" s="90">
        <f t="shared" ref="I8:I22" si="0">SUM(B8:H8)</f>
        <v>30022.34</v>
      </c>
    </row>
    <row r="9" spans="1:10" ht="27" thickTop="1" thickBot="1" x14ac:dyDescent="0.3">
      <c r="A9" s="67" t="s">
        <v>15</v>
      </c>
      <c r="B9" s="84">
        <v>21331.3</v>
      </c>
      <c r="C9" s="84">
        <v>2127.42</v>
      </c>
      <c r="D9" s="84">
        <v>196.68</v>
      </c>
      <c r="E9" s="84">
        <v>860.63</v>
      </c>
      <c r="F9" s="84">
        <v>1763.24</v>
      </c>
      <c r="G9" s="84">
        <v>2746.03</v>
      </c>
      <c r="H9" s="84">
        <v>5416</v>
      </c>
      <c r="I9" s="90">
        <f t="shared" si="0"/>
        <v>34441.300000000003</v>
      </c>
    </row>
    <row r="10" spans="1:10" ht="27" thickTop="1" thickBot="1" x14ac:dyDescent="0.3">
      <c r="A10" s="67" t="s">
        <v>16</v>
      </c>
      <c r="B10" s="84">
        <v>24475.83</v>
      </c>
      <c r="C10" s="84">
        <v>2681.18</v>
      </c>
      <c r="D10" s="84">
        <v>454.36</v>
      </c>
      <c r="E10" s="84">
        <v>792.22</v>
      </c>
      <c r="F10" s="84">
        <v>1874.41</v>
      </c>
      <c r="G10" s="84">
        <v>2950.81</v>
      </c>
      <c r="H10" s="84">
        <v>4773.55</v>
      </c>
      <c r="I10" s="90">
        <f t="shared" si="0"/>
        <v>38002.360000000008</v>
      </c>
    </row>
    <row r="11" spans="1:10" ht="27" thickTop="1" thickBot="1" x14ac:dyDescent="0.3">
      <c r="A11" s="67" t="s">
        <v>17</v>
      </c>
      <c r="B11" s="84">
        <v>22634.13</v>
      </c>
      <c r="C11" s="84">
        <v>2342.84</v>
      </c>
      <c r="D11" s="84">
        <v>459.48</v>
      </c>
      <c r="E11" s="84">
        <v>786.78</v>
      </c>
      <c r="F11" s="84">
        <v>2020.14</v>
      </c>
      <c r="G11" s="84">
        <v>2662.47</v>
      </c>
      <c r="H11" s="84">
        <v>4679.59</v>
      </c>
      <c r="I11" s="90">
        <f t="shared" si="0"/>
        <v>35585.43</v>
      </c>
    </row>
    <row r="12" spans="1:10" ht="27" thickTop="1" thickBot="1" x14ac:dyDescent="0.3">
      <c r="A12" s="67" t="s">
        <v>32</v>
      </c>
      <c r="B12" s="84">
        <v>28805.24</v>
      </c>
      <c r="C12" s="84">
        <v>3927.26</v>
      </c>
      <c r="D12" s="84">
        <v>470.69</v>
      </c>
      <c r="E12" s="84">
        <v>919.64</v>
      </c>
      <c r="F12" s="84">
        <v>2019.03</v>
      </c>
      <c r="G12" s="84">
        <v>2880.44</v>
      </c>
      <c r="H12" s="84">
        <v>4809.0200000000004</v>
      </c>
      <c r="I12" s="90">
        <f t="shared" si="0"/>
        <v>43831.320000000007</v>
      </c>
    </row>
    <row r="13" spans="1:10" ht="27" thickTop="1" thickBot="1" x14ac:dyDescent="0.3">
      <c r="A13" s="67" t="s">
        <v>19</v>
      </c>
      <c r="B13" s="84">
        <v>22308.93</v>
      </c>
      <c r="C13" s="84">
        <v>3166.94</v>
      </c>
      <c r="D13" s="84">
        <v>336.24</v>
      </c>
      <c r="E13" s="84">
        <v>797.22</v>
      </c>
      <c r="F13" s="84">
        <v>1857.47</v>
      </c>
      <c r="G13" s="84">
        <v>2644.68</v>
      </c>
      <c r="H13" s="84">
        <v>4007.38</v>
      </c>
      <c r="I13" s="90">
        <f t="shared" si="0"/>
        <v>35118.86</v>
      </c>
    </row>
    <row r="14" spans="1:10" ht="27" thickTop="1" thickBot="1" x14ac:dyDescent="0.3">
      <c r="A14" s="67" t="s">
        <v>20</v>
      </c>
      <c r="B14" s="84">
        <v>20024.45</v>
      </c>
      <c r="C14" s="84">
        <v>3014.28</v>
      </c>
      <c r="D14" s="84">
        <v>306.91000000000003</v>
      </c>
      <c r="E14" s="84">
        <v>856.04</v>
      </c>
      <c r="F14" s="84">
        <v>2003.57</v>
      </c>
      <c r="G14" s="84">
        <v>2747.85</v>
      </c>
      <c r="H14" s="84">
        <v>4058.46</v>
      </c>
      <c r="I14" s="90">
        <f t="shared" si="0"/>
        <v>33011.56</v>
      </c>
    </row>
    <row r="15" spans="1:10" ht="27" thickTop="1" thickBot="1" x14ac:dyDescent="0.3">
      <c r="A15" s="67" t="s">
        <v>21</v>
      </c>
      <c r="B15" s="84">
        <v>18017.546174276034</v>
      </c>
      <c r="C15" s="84">
        <v>2718.5563017091786</v>
      </c>
      <c r="D15" s="84">
        <v>208.22255388664351</v>
      </c>
      <c r="E15" s="84">
        <v>772.015851968692</v>
      </c>
      <c r="F15" s="84">
        <v>691.16623675513893</v>
      </c>
      <c r="G15" s="84">
        <v>2591.5878256119404</v>
      </c>
      <c r="H15" s="84">
        <v>1856.7644694670048</v>
      </c>
      <c r="I15" s="90">
        <f t="shared" si="0"/>
        <v>26855.859413674632</v>
      </c>
    </row>
    <row r="16" spans="1:10" ht="27" thickTop="1" thickBot="1" x14ac:dyDescent="0.3">
      <c r="A16" s="67" t="s">
        <v>22</v>
      </c>
      <c r="B16" s="84">
        <v>18421.857052789142</v>
      </c>
      <c r="C16" s="84">
        <v>2774.1899550833732</v>
      </c>
      <c r="D16" s="84">
        <v>192.47815439086108</v>
      </c>
      <c r="E16" s="84">
        <v>733.44469683736622</v>
      </c>
      <c r="F16" s="84">
        <v>655.07983838216205</v>
      </c>
      <c r="G16" s="84">
        <v>2487.0524187431329</v>
      </c>
      <c r="H16" s="84">
        <v>1375.887430999981</v>
      </c>
      <c r="I16" s="90">
        <f t="shared" si="0"/>
        <v>26639.989547226021</v>
      </c>
    </row>
    <row r="17" spans="1:9" ht="27" thickTop="1" thickBot="1" x14ac:dyDescent="0.3">
      <c r="A17" s="67" t="s">
        <v>23</v>
      </c>
      <c r="B17" s="84">
        <v>14603.240874271698</v>
      </c>
      <c r="C17" s="84">
        <v>2354.6211669773511</v>
      </c>
      <c r="D17" s="84">
        <v>174.45209943558621</v>
      </c>
      <c r="E17" s="84">
        <v>776.09229233907229</v>
      </c>
      <c r="F17" s="84">
        <v>660.10586924239374</v>
      </c>
      <c r="G17" s="84">
        <v>529.24372156733943</v>
      </c>
      <c r="H17" s="84">
        <v>1310.0686439253002</v>
      </c>
      <c r="I17" s="90">
        <f t="shared" si="0"/>
        <v>20407.824667758738</v>
      </c>
    </row>
    <row r="18" spans="1:9" ht="27" thickTop="1" thickBot="1" x14ac:dyDescent="0.3">
      <c r="A18" s="67" t="s">
        <v>24</v>
      </c>
      <c r="B18" s="84">
        <v>16703.801793616305</v>
      </c>
      <c r="C18" s="84">
        <v>2476.0692330997313</v>
      </c>
      <c r="D18" s="84">
        <v>189.82505499291079</v>
      </c>
      <c r="E18" s="84">
        <v>689.96431274045403</v>
      </c>
      <c r="F18" s="84">
        <v>668.32376488403906</v>
      </c>
      <c r="G18" s="84">
        <v>475.02699947539338</v>
      </c>
      <c r="H18" s="84">
        <v>1241.0026564004565</v>
      </c>
      <c r="I18" s="90">
        <f t="shared" si="0"/>
        <v>22444.013815209291</v>
      </c>
    </row>
    <row r="19" spans="1:9" ht="27" thickTop="1" thickBot="1" x14ac:dyDescent="0.3">
      <c r="A19" s="67" t="s">
        <v>33</v>
      </c>
      <c r="B19" s="84">
        <v>16011.83389708811</v>
      </c>
      <c r="C19" s="84">
        <v>2382.2810964876289</v>
      </c>
      <c r="D19" s="84">
        <v>169.97526883777721</v>
      </c>
      <c r="E19" s="84">
        <v>747.60309973121355</v>
      </c>
      <c r="F19" s="84">
        <v>706.62854538091278</v>
      </c>
      <c r="G19" s="84">
        <v>532.11195373331861</v>
      </c>
      <c r="H19" s="84">
        <v>1336.3717222093405</v>
      </c>
      <c r="I19" s="90">
        <f t="shared" si="0"/>
        <v>21886.8055834683</v>
      </c>
    </row>
    <row r="20" spans="1:9" ht="27" thickTop="1" thickBot="1" x14ac:dyDescent="0.3">
      <c r="A20" s="67" t="s">
        <v>26</v>
      </c>
      <c r="B20" s="84">
        <v>16368.158652649283</v>
      </c>
      <c r="C20" s="84">
        <v>2316.281115930195</v>
      </c>
      <c r="D20" s="84">
        <v>161.40487872488933</v>
      </c>
      <c r="E20" s="84">
        <v>758.69409183768539</v>
      </c>
      <c r="F20" s="84">
        <v>699.42928180606316</v>
      </c>
      <c r="G20" s="84">
        <v>593.67859274506873</v>
      </c>
      <c r="H20" s="84">
        <v>1371.6889387574179</v>
      </c>
      <c r="I20" s="90">
        <f t="shared" si="0"/>
        <v>22269.335552450608</v>
      </c>
    </row>
    <row r="21" spans="1:9" ht="27" thickTop="1" thickBot="1" x14ac:dyDescent="0.3">
      <c r="A21" s="67" t="s">
        <v>27</v>
      </c>
      <c r="B21" s="95">
        <v>15646.11</v>
      </c>
      <c r="C21" s="95">
        <v>2171.06</v>
      </c>
      <c r="D21" s="96">
        <v>146.24</v>
      </c>
      <c r="E21" s="96">
        <v>800.26</v>
      </c>
      <c r="F21" s="96">
        <v>758.55</v>
      </c>
      <c r="G21" s="96">
        <v>642.25</v>
      </c>
      <c r="H21" s="95">
        <v>1444.89</v>
      </c>
      <c r="I21" s="90">
        <f t="shared" si="0"/>
        <v>21609.360000000001</v>
      </c>
    </row>
    <row r="22" spans="1:9" ht="27" thickTop="1" thickBot="1" x14ac:dyDescent="0.3">
      <c r="A22" s="67" t="s">
        <v>28</v>
      </c>
      <c r="B22" s="95">
        <v>14951.06</v>
      </c>
      <c r="C22" s="95">
        <v>1941.54</v>
      </c>
      <c r="D22" s="96">
        <v>174.3</v>
      </c>
      <c r="E22" s="96">
        <v>909.52</v>
      </c>
      <c r="F22" s="96">
        <v>842.36</v>
      </c>
      <c r="G22" s="96">
        <v>688.43</v>
      </c>
      <c r="H22" s="95">
        <v>1499.9</v>
      </c>
      <c r="I22" s="90">
        <f t="shared" si="0"/>
        <v>21007.11</v>
      </c>
    </row>
    <row r="23" spans="1:9" ht="27" thickTop="1" thickBot="1" x14ac:dyDescent="0.3">
      <c r="A23" s="67" t="s">
        <v>34</v>
      </c>
      <c r="B23" s="95">
        <v>16336.168647548637</v>
      </c>
      <c r="C23" s="95">
        <v>1925.4177478678773</v>
      </c>
      <c r="D23" s="95">
        <v>157.134131889625</v>
      </c>
      <c r="E23" s="95">
        <v>857.56339143909395</v>
      </c>
      <c r="F23" s="95">
        <v>916.56942928363401</v>
      </c>
      <c r="G23" s="95">
        <v>680.68356918310042</v>
      </c>
      <c r="H23" s="95">
        <v>1396.7402708938839</v>
      </c>
      <c r="I23" s="90">
        <f t="shared" ref="I23:I29" si="1">SUM(B23:H23)</f>
        <v>22270.277188105851</v>
      </c>
    </row>
    <row r="24" spans="1:9" ht="33" customHeight="1" thickTop="1" thickBot="1" x14ac:dyDescent="0.3">
      <c r="A24" s="67" t="s">
        <v>35</v>
      </c>
      <c r="B24" s="95">
        <v>16969.421603195708</v>
      </c>
      <c r="C24" s="95">
        <v>1827.6409090048878</v>
      </c>
      <c r="D24" s="95">
        <v>154.91724762999999</v>
      </c>
      <c r="E24" s="95">
        <v>805.25959624832581</v>
      </c>
      <c r="F24" s="95">
        <v>931.79191503805714</v>
      </c>
      <c r="G24" s="95">
        <v>670.25797873748854</v>
      </c>
      <c r="H24" s="95">
        <v>1288.5149657494578</v>
      </c>
      <c r="I24" s="90">
        <f t="shared" si="1"/>
        <v>22647.804215603926</v>
      </c>
    </row>
    <row r="25" spans="1:9" ht="36.75" customHeight="1" thickTop="1" thickBot="1" x14ac:dyDescent="0.3">
      <c r="A25" s="67" t="s">
        <v>36</v>
      </c>
      <c r="B25" s="95">
        <v>16156.576284657071</v>
      </c>
      <c r="C25" s="95">
        <v>1753.2931506061077</v>
      </c>
      <c r="D25" s="95">
        <v>147.00787837625001</v>
      </c>
      <c r="E25" s="95">
        <v>776.96681028036562</v>
      </c>
      <c r="F25" s="95">
        <v>970.72087554897394</v>
      </c>
      <c r="G25" s="95">
        <v>647.69633752178879</v>
      </c>
      <c r="H25" s="95">
        <v>1272.9751456129927</v>
      </c>
      <c r="I25" s="90">
        <f t="shared" si="1"/>
        <v>21725.236482603552</v>
      </c>
    </row>
    <row r="26" spans="1:9" ht="27" thickTop="1" thickBot="1" x14ac:dyDescent="0.3">
      <c r="A26" s="67" t="s">
        <v>29</v>
      </c>
      <c r="B26" s="95">
        <v>15575.407771069909</v>
      </c>
      <c r="C26" s="95">
        <v>1616.2962576641796</v>
      </c>
      <c r="D26" s="95">
        <v>123.61978844000001</v>
      </c>
      <c r="E26" s="95">
        <v>646.02382024479459</v>
      </c>
      <c r="F26" s="95">
        <v>920.31167150419219</v>
      </c>
      <c r="G26" s="95">
        <v>592.77588234123482</v>
      </c>
      <c r="H26" s="95">
        <v>1200.9455604089931</v>
      </c>
      <c r="I26" s="90">
        <f t="shared" si="1"/>
        <v>20675.3807516733</v>
      </c>
    </row>
    <row r="27" spans="1:9" ht="27" thickTop="1" thickBot="1" x14ac:dyDescent="0.3">
      <c r="A27" s="67" t="s">
        <v>30</v>
      </c>
      <c r="B27" s="95">
        <v>16816.275403983487</v>
      </c>
      <c r="C27" s="95">
        <v>1682.34990391714</v>
      </c>
      <c r="D27" s="95">
        <v>134.1214956</v>
      </c>
      <c r="E27" s="95">
        <v>685.96011805856847</v>
      </c>
      <c r="F27" s="95">
        <v>950.73975750519139</v>
      </c>
      <c r="G27" s="95">
        <v>607.65819402478348</v>
      </c>
      <c r="H27" s="95">
        <v>1329.0722661279774</v>
      </c>
      <c r="I27" s="90">
        <f t="shared" si="1"/>
        <v>22206.177139217147</v>
      </c>
    </row>
    <row r="28" spans="1:9" ht="27" thickTop="1" thickBot="1" x14ac:dyDescent="0.3">
      <c r="A28" s="67" t="s">
        <v>31</v>
      </c>
      <c r="B28" s="95">
        <v>16280.996810703457</v>
      </c>
      <c r="C28" s="95">
        <v>1657.8149795872196</v>
      </c>
      <c r="D28" s="95">
        <v>128.26011942592487</v>
      </c>
      <c r="E28" s="95">
        <v>680.81749267993939</v>
      </c>
      <c r="F28" s="95">
        <v>1027.3420936648829</v>
      </c>
      <c r="G28" s="95">
        <v>636.73098307613134</v>
      </c>
      <c r="H28" s="95">
        <v>1285.5505906359344</v>
      </c>
      <c r="I28" s="90">
        <f t="shared" si="1"/>
        <v>21697.513069773489</v>
      </c>
    </row>
    <row r="29" spans="1:9" ht="27" thickTop="1" thickBot="1" x14ac:dyDescent="0.3">
      <c r="A29" s="67" t="s">
        <v>48</v>
      </c>
      <c r="B29" s="95">
        <v>15164.968763005854</v>
      </c>
      <c r="C29" s="95">
        <v>1597.7760359999997</v>
      </c>
      <c r="D29" s="95">
        <v>122.52199999999999</v>
      </c>
      <c r="E29" s="95">
        <v>597.7299999999999</v>
      </c>
      <c r="F29" s="95">
        <v>814.95</v>
      </c>
      <c r="G29" s="95">
        <v>481.35</v>
      </c>
      <c r="H29" s="95">
        <v>1162.7018796799998</v>
      </c>
      <c r="I29" s="90">
        <f t="shared" si="1"/>
        <v>19941.998678685854</v>
      </c>
    </row>
    <row r="30" spans="1:9" ht="27" thickTop="1" thickBot="1" x14ac:dyDescent="0.3">
      <c r="A30" s="67" t="s">
        <v>49</v>
      </c>
      <c r="B30" s="95">
        <v>15464.19</v>
      </c>
      <c r="C30" s="95">
        <v>1620.71</v>
      </c>
      <c r="D30" s="95">
        <v>167.6</v>
      </c>
      <c r="E30" s="95">
        <v>683.57</v>
      </c>
      <c r="F30" s="95">
        <v>867.82</v>
      </c>
      <c r="G30" s="95">
        <v>531.69000000000005</v>
      </c>
      <c r="H30" s="95">
        <v>1331.93</v>
      </c>
      <c r="I30" s="90">
        <f t="shared" ref="I30:I35" si="2">SUM(B30:H30)</f>
        <v>20667.509999999998</v>
      </c>
    </row>
    <row r="31" spans="1:9" ht="27" thickTop="1" thickBot="1" x14ac:dyDescent="0.3">
      <c r="A31" s="67" t="s">
        <v>51</v>
      </c>
      <c r="B31" s="95">
        <v>12084.926144927518</v>
      </c>
      <c r="C31" s="95">
        <v>1279.8695143932594</v>
      </c>
      <c r="D31" s="95">
        <v>118.79054095282399</v>
      </c>
      <c r="E31" s="95">
        <v>571.00447830566384</v>
      </c>
      <c r="F31" s="95">
        <v>673.15872464471522</v>
      </c>
      <c r="G31" s="95">
        <v>406.58305458741597</v>
      </c>
      <c r="H31" s="95">
        <v>987.41937533493865</v>
      </c>
      <c r="I31" s="90">
        <f t="shared" si="2"/>
        <v>16121.751833146336</v>
      </c>
    </row>
    <row r="32" spans="1:9" ht="27" thickTop="1" thickBot="1" x14ac:dyDescent="0.3">
      <c r="A32" s="67" t="s">
        <v>52</v>
      </c>
      <c r="B32" s="95">
        <v>13582.273512493757</v>
      </c>
      <c r="C32" s="95">
        <v>1401.0982091907201</v>
      </c>
      <c r="D32" s="95">
        <v>129.9809037206883</v>
      </c>
      <c r="E32" s="95">
        <v>653.14677490843667</v>
      </c>
      <c r="F32" s="95">
        <v>831.56499786370478</v>
      </c>
      <c r="G32" s="95">
        <v>464.60333370768313</v>
      </c>
      <c r="H32" s="95">
        <v>1177.0489907094379</v>
      </c>
      <c r="I32" s="90">
        <f t="shared" si="2"/>
        <v>18239.716722594432</v>
      </c>
    </row>
    <row r="33" spans="1:9" ht="27" thickTop="1" thickBot="1" x14ac:dyDescent="0.3">
      <c r="A33" s="67" t="s">
        <v>54</v>
      </c>
      <c r="B33" s="95">
        <v>14957.981787449771</v>
      </c>
      <c r="C33" s="95">
        <v>1536.8945796139158</v>
      </c>
      <c r="D33" s="95">
        <v>149.99013629646856</v>
      </c>
      <c r="E33" s="95">
        <v>725.07599124568458</v>
      </c>
      <c r="F33" s="95">
        <v>943.36592415765517</v>
      </c>
      <c r="G33" s="95">
        <v>541.39420907695592</v>
      </c>
      <c r="H33" s="95">
        <v>1330.7996880360106</v>
      </c>
      <c r="I33" s="90">
        <f t="shared" si="2"/>
        <v>20185.502315876463</v>
      </c>
    </row>
    <row r="34" spans="1:9" ht="27" thickTop="1" thickBot="1" x14ac:dyDescent="0.3">
      <c r="A34" s="67" t="s">
        <v>55</v>
      </c>
      <c r="B34" s="95">
        <v>15371.09</v>
      </c>
      <c r="C34" s="95">
        <v>1617.95</v>
      </c>
      <c r="D34" s="95">
        <v>135.16</v>
      </c>
      <c r="E34" s="95">
        <v>871</v>
      </c>
      <c r="F34" s="95">
        <v>1130.77</v>
      </c>
      <c r="G34" s="95">
        <v>607.52</v>
      </c>
      <c r="H34" s="95">
        <v>1487.21</v>
      </c>
      <c r="I34" s="90">
        <f t="shared" si="2"/>
        <v>21220.7</v>
      </c>
    </row>
    <row r="35" spans="1:9" ht="27" thickTop="1" thickBot="1" x14ac:dyDescent="0.3">
      <c r="A35" s="67" t="s">
        <v>57</v>
      </c>
      <c r="B35" s="95">
        <v>17177.833579884504</v>
      </c>
      <c r="C35" s="95">
        <v>1758.2050352098609</v>
      </c>
      <c r="D35" s="95">
        <v>153.30613166244103</v>
      </c>
      <c r="E35" s="95">
        <v>905.31730117576944</v>
      </c>
      <c r="F35" s="95">
        <v>1309.2504645674999</v>
      </c>
      <c r="G35" s="95">
        <v>658.48228807778003</v>
      </c>
      <c r="H35" s="95">
        <v>1543.2125794198457</v>
      </c>
      <c r="I35" s="90">
        <f t="shared" si="2"/>
        <v>23505.607379997698</v>
      </c>
    </row>
    <row r="36" spans="1:9" ht="27" thickTop="1" thickBot="1" x14ac:dyDescent="0.3">
      <c r="A36" s="67" t="s">
        <v>58</v>
      </c>
      <c r="B36" s="95">
        <v>18182.140415451453</v>
      </c>
      <c r="C36" s="95">
        <v>1944.7991429737401</v>
      </c>
      <c r="D36" s="95">
        <v>154.3642057584928</v>
      </c>
      <c r="E36" s="95">
        <v>884.2120069089649</v>
      </c>
      <c r="F36" s="95">
        <v>1536.2584632764101</v>
      </c>
      <c r="G36" s="95">
        <v>790.68012596819017</v>
      </c>
      <c r="H36" s="95">
        <v>1693.9464477600629</v>
      </c>
      <c r="I36" s="90">
        <f t="shared" ref="I36:I41" si="3">SUM(B36:H36)</f>
        <v>25186.400808097314</v>
      </c>
    </row>
    <row r="37" spans="1:9" ht="27" thickTop="1" thickBot="1" x14ac:dyDescent="0.3">
      <c r="A37" s="67" t="s">
        <v>60</v>
      </c>
      <c r="B37" s="95">
        <v>19112.71179759509</v>
      </c>
      <c r="C37" s="95">
        <v>2090.6343498504148</v>
      </c>
      <c r="D37" s="95">
        <v>167.7676135900974</v>
      </c>
      <c r="E37" s="95">
        <v>859.00861815814824</v>
      </c>
      <c r="F37" s="95">
        <v>1691.8428882002702</v>
      </c>
      <c r="G37" s="95">
        <v>802.55741210930307</v>
      </c>
      <c r="H37" s="95">
        <v>1692.3811943234277</v>
      </c>
      <c r="I37" s="90">
        <f t="shared" si="3"/>
        <v>26416.903873826752</v>
      </c>
    </row>
    <row r="38" spans="1:9" ht="27" thickTop="1" thickBot="1" x14ac:dyDescent="0.3">
      <c r="A38" s="67" t="s">
        <v>61</v>
      </c>
      <c r="B38" s="95">
        <v>17668.955721094906</v>
      </c>
      <c r="C38" s="95">
        <v>2084.2668869188192</v>
      </c>
      <c r="D38" s="95">
        <v>180.10826465075684</v>
      </c>
      <c r="E38" s="95">
        <v>776.09730096103692</v>
      </c>
      <c r="F38" s="95">
        <v>1764.9781364250011</v>
      </c>
      <c r="G38" s="95">
        <v>853.61066021313638</v>
      </c>
      <c r="H38" s="95">
        <v>1767.9571714567851</v>
      </c>
      <c r="I38" s="90">
        <f t="shared" si="3"/>
        <v>25095.974141720442</v>
      </c>
    </row>
    <row r="39" spans="1:9" ht="27" thickTop="1" thickBot="1" x14ac:dyDescent="0.3">
      <c r="A39" s="67" t="s">
        <v>63</v>
      </c>
      <c r="B39" s="95">
        <v>21083.780618673329</v>
      </c>
      <c r="C39" s="95">
        <v>2302.4497337383682</v>
      </c>
      <c r="D39" s="95">
        <v>197.7098410661647</v>
      </c>
      <c r="E39" s="95">
        <v>643.35728417664791</v>
      </c>
      <c r="F39" s="95">
        <v>1715.9513905207298</v>
      </c>
      <c r="G39" s="95">
        <v>740.21853656882547</v>
      </c>
      <c r="H39" s="95">
        <v>1577.1838671984799</v>
      </c>
      <c r="I39" s="90">
        <f t="shared" si="3"/>
        <v>28260.651271942545</v>
      </c>
    </row>
    <row r="40" spans="1:9" ht="27" thickTop="1" thickBot="1" x14ac:dyDescent="0.3">
      <c r="A40" s="67" t="s">
        <v>64</v>
      </c>
      <c r="B40" s="95">
        <v>18550.34</v>
      </c>
      <c r="C40" s="95">
        <v>1999.65</v>
      </c>
      <c r="D40" s="95">
        <v>178.81</v>
      </c>
      <c r="E40" s="95">
        <v>470.16</v>
      </c>
      <c r="F40" s="95">
        <v>1320.95</v>
      </c>
      <c r="G40" s="95">
        <v>558.67999999999995</v>
      </c>
      <c r="H40" s="95">
        <v>1335.29</v>
      </c>
      <c r="I40" s="90">
        <f t="shared" si="3"/>
        <v>24413.880000000005</v>
      </c>
    </row>
    <row r="41" spans="1:9" ht="27" thickTop="1" thickBot="1" x14ac:dyDescent="0.3">
      <c r="A41" s="58" t="s">
        <v>66</v>
      </c>
      <c r="B41" s="102">
        <v>19018.497111180583</v>
      </c>
      <c r="C41" s="102">
        <v>2026.9233018025491</v>
      </c>
      <c r="D41" s="102">
        <v>186.60096998317687</v>
      </c>
      <c r="E41" s="102">
        <v>431.86588858750002</v>
      </c>
      <c r="F41" s="102">
        <v>1287.7343619374999</v>
      </c>
      <c r="G41" s="102">
        <v>407.33693890000001</v>
      </c>
      <c r="H41" s="102">
        <v>1218.1296635624999</v>
      </c>
      <c r="I41" s="105">
        <f t="shared" si="3"/>
        <v>24577.088235953808</v>
      </c>
    </row>
    <row r="42" spans="1:9" ht="27" thickTop="1" thickBot="1" x14ac:dyDescent="0.3">
      <c r="A42" s="67" t="s">
        <v>105</v>
      </c>
      <c r="B42" s="95">
        <v>17635.613674723281</v>
      </c>
      <c r="C42" s="95">
        <v>1884.0314571829756</v>
      </c>
      <c r="D42" s="95">
        <v>220.4820403255907</v>
      </c>
      <c r="E42" s="95">
        <v>457.46289086249999</v>
      </c>
      <c r="F42" s="95">
        <v>1295.8395150749998</v>
      </c>
      <c r="G42" s="95">
        <v>479.57878758749996</v>
      </c>
      <c r="H42" s="95">
        <v>1282.4211618481204</v>
      </c>
      <c r="I42" s="90">
        <f t="shared" ref="I42:I47" si="4">SUM(B42:H42)</f>
        <v>23255.429527604971</v>
      </c>
    </row>
    <row r="43" spans="1:9" ht="27" thickTop="1" thickBot="1" x14ac:dyDescent="0.3">
      <c r="A43" s="58" t="s">
        <v>120</v>
      </c>
      <c r="B43" s="102">
        <v>18350.334753518284</v>
      </c>
      <c r="C43" s="102">
        <v>1985.4662124930353</v>
      </c>
      <c r="D43" s="102">
        <v>242.25228690494276</v>
      </c>
      <c r="E43" s="102">
        <v>477.51384506217528</v>
      </c>
      <c r="F43" s="102">
        <v>1424.3575989137109</v>
      </c>
      <c r="G43" s="102">
        <v>525.17552139299153</v>
      </c>
      <c r="H43" s="102">
        <v>1304.6967271975911</v>
      </c>
      <c r="I43" s="105">
        <f t="shared" si="4"/>
        <v>24309.796945482729</v>
      </c>
    </row>
    <row r="44" spans="1:9" ht="27" thickTop="1" thickBot="1" x14ac:dyDescent="0.3">
      <c r="A44" s="58" t="s">
        <v>121</v>
      </c>
      <c r="B44" s="102">
        <v>20716.076280669622</v>
      </c>
      <c r="C44" s="102">
        <v>2118.4617642254339</v>
      </c>
      <c r="D44" s="102">
        <v>265.17744240102479</v>
      </c>
      <c r="E44" s="102">
        <v>487.23291781630792</v>
      </c>
      <c r="F44" s="102">
        <v>1490.5958383125001</v>
      </c>
      <c r="G44" s="102">
        <v>526.15633375740117</v>
      </c>
      <c r="H44" s="102">
        <v>1323.9005845641111</v>
      </c>
      <c r="I44" s="105">
        <f t="shared" si="4"/>
        <v>26927.601161746403</v>
      </c>
    </row>
    <row r="45" spans="1:9" ht="27" thickTop="1" thickBot="1" x14ac:dyDescent="0.3">
      <c r="A45" s="58" t="s">
        <v>123</v>
      </c>
      <c r="B45" s="102">
        <v>20780.996935436291</v>
      </c>
      <c r="C45" s="102">
        <v>2095.300210604923</v>
      </c>
      <c r="D45" s="102">
        <v>269.74449880797505</v>
      </c>
      <c r="E45" s="102">
        <v>471.29106865015001</v>
      </c>
      <c r="F45" s="102">
        <v>1599.0113591624997</v>
      </c>
      <c r="G45" s="102">
        <v>507.10294868749997</v>
      </c>
      <c r="H45" s="102">
        <v>1229.3938763913416</v>
      </c>
      <c r="I45" s="105">
        <f t="shared" si="4"/>
        <v>26952.840897740683</v>
      </c>
    </row>
    <row r="46" spans="1:9" ht="27" thickTop="1" thickBot="1" x14ac:dyDescent="0.3">
      <c r="A46" s="58" t="s">
        <v>125</v>
      </c>
      <c r="B46" s="102">
        <v>24096.974609627323</v>
      </c>
      <c r="C46" s="102">
        <v>2321.6474209809048</v>
      </c>
      <c r="D46" s="102">
        <v>304.57545914297555</v>
      </c>
      <c r="E46" s="102">
        <v>278.58751125000003</v>
      </c>
      <c r="F46" s="102">
        <v>16.8184834875</v>
      </c>
      <c r="G46" s="102">
        <v>177.25</v>
      </c>
      <c r="H46" s="102">
        <v>1037.1244958757704</v>
      </c>
      <c r="I46" s="105">
        <f t="shared" si="4"/>
        <v>28232.977980364474</v>
      </c>
    </row>
    <row r="47" spans="1:9" ht="27" thickTop="1" thickBot="1" x14ac:dyDescent="0.3">
      <c r="A47" s="58" t="s">
        <v>127</v>
      </c>
      <c r="B47" s="102">
        <v>29989.851632183127</v>
      </c>
      <c r="C47" s="102">
        <v>2485.7702101494115</v>
      </c>
      <c r="D47" s="102">
        <v>335.380149798243</v>
      </c>
      <c r="E47" s="102">
        <v>285.37906765000002</v>
      </c>
      <c r="F47" s="102">
        <v>18.114315412500002</v>
      </c>
      <c r="G47" s="102">
        <v>188.71</v>
      </c>
      <c r="H47" s="102">
        <v>1044.0284005710316</v>
      </c>
      <c r="I47" s="105">
        <f t="shared" si="4"/>
        <v>34347.233775764318</v>
      </c>
    </row>
    <row r="48" spans="1:9" ht="27" thickTop="1" thickBot="1" x14ac:dyDescent="0.3">
      <c r="A48" s="58" t="s">
        <v>130</v>
      </c>
      <c r="B48" s="102">
        <v>32766.42</v>
      </c>
      <c r="C48" s="102">
        <v>2545.61</v>
      </c>
      <c r="D48" s="102">
        <v>323.58999999999997</v>
      </c>
      <c r="E48" s="102">
        <v>275.31</v>
      </c>
      <c r="F48" s="102">
        <v>16.95</v>
      </c>
      <c r="G48" s="102">
        <v>183.69</v>
      </c>
      <c r="H48" s="102">
        <v>1059.2</v>
      </c>
      <c r="I48" s="105">
        <f t="shared" ref="I48:I53" si="5">SUM(B48:H48)</f>
        <v>37170.76999999999</v>
      </c>
    </row>
    <row r="49" spans="1:9" ht="27" thickTop="1" thickBot="1" x14ac:dyDescent="0.3">
      <c r="A49" s="58" t="s">
        <v>132</v>
      </c>
      <c r="B49" s="102">
        <v>39073.06</v>
      </c>
      <c r="C49" s="102">
        <v>2783.55</v>
      </c>
      <c r="D49" s="102">
        <v>349.89</v>
      </c>
      <c r="E49" s="102">
        <v>291.25</v>
      </c>
      <c r="F49" s="102">
        <v>18.61</v>
      </c>
      <c r="G49" s="102">
        <v>200.6</v>
      </c>
      <c r="H49" s="102">
        <v>1050.01</v>
      </c>
      <c r="I49" s="105">
        <f t="shared" si="5"/>
        <v>43766.97</v>
      </c>
    </row>
    <row r="50" spans="1:9" ht="27" thickTop="1" thickBot="1" x14ac:dyDescent="0.3">
      <c r="A50" s="58" t="s">
        <v>133</v>
      </c>
      <c r="B50" s="102">
        <v>40123.800000000003</v>
      </c>
      <c r="C50" s="102">
        <v>2865.69</v>
      </c>
      <c r="D50" s="102">
        <v>374.96</v>
      </c>
      <c r="E50" s="102">
        <v>256.67</v>
      </c>
      <c r="F50" s="102">
        <v>18.87</v>
      </c>
      <c r="G50" s="102">
        <v>154.6</v>
      </c>
      <c r="H50" s="102">
        <v>1017.47</v>
      </c>
      <c r="I50" s="105">
        <f t="shared" si="5"/>
        <v>44812.060000000005</v>
      </c>
    </row>
    <row r="51" spans="1:9" ht="27" thickTop="1" thickBot="1" x14ac:dyDescent="0.3">
      <c r="A51" s="58" t="s">
        <v>137</v>
      </c>
      <c r="B51" s="95">
        <v>43216.66</v>
      </c>
      <c r="C51" s="95">
        <v>2608.86</v>
      </c>
      <c r="D51" s="95">
        <v>361.99</v>
      </c>
      <c r="E51" s="95">
        <v>261.54000000000002</v>
      </c>
      <c r="F51" s="95">
        <v>18.55</v>
      </c>
      <c r="G51" s="95">
        <v>167.21</v>
      </c>
      <c r="H51" s="95">
        <v>1041.6600000000001</v>
      </c>
      <c r="I51" s="105">
        <f t="shared" si="5"/>
        <v>47676.470000000008</v>
      </c>
    </row>
    <row r="52" spans="1:9" ht="27" thickTop="1" thickBot="1" x14ac:dyDescent="0.3">
      <c r="A52" s="58" t="s">
        <v>138</v>
      </c>
      <c r="B52" s="95">
        <v>44033.760000000002</v>
      </c>
      <c r="C52" s="95">
        <v>3057.91</v>
      </c>
      <c r="D52" s="95">
        <v>368.61</v>
      </c>
      <c r="E52" s="95">
        <v>275.74</v>
      </c>
      <c r="F52" s="95">
        <v>19.29</v>
      </c>
      <c r="G52" s="95">
        <v>172.86</v>
      </c>
      <c r="H52" s="95">
        <v>1006.9</v>
      </c>
      <c r="I52" s="105">
        <f t="shared" si="5"/>
        <v>48935.07</v>
      </c>
    </row>
    <row r="53" spans="1:9" ht="27" thickTop="1" thickBot="1" x14ac:dyDescent="0.3">
      <c r="A53" s="58" t="s">
        <v>199</v>
      </c>
      <c r="B53" s="95">
        <v>43579.519999999997</v>
      </c>
      <c r="C53" s="95">
        <v>3444.4899999999993</v>
      </c>
      <c r="D53" s="95">
        <v>360.90999999999997</v>
      </c>
      <c r="E53" s="95">
        <v>296.70999999999998</v>
      </c>
      <c r="F53" s="95">
        <v>21.52</v>
      </c>
      <c r="G53" s="95">
        <v>178.48</v>
      </c>
      <c r="H53" s="95">
        <v>1071.82</v>
      </c>
      <c r="I53" s="105">
        <f t="shared" si="5"/>
        <v>48953.45</v>
      </c>
    </row>
    <row r="54" spans="1:9" ht="15.75" thickTop="1" x14ac:dyDescent="0.25">
      <c r="A54" s="131" t="s">
        <v>128</v>
      </c>
      <c r="I54" s="100" t="s">
        <v>129</v>
      </c>
    </row>
  </sheetData>
  <protectedRanges>
    <protectedRange sqref="B23:H23" name="Range4"/>
    <protectedRange sqref="B24:C25" name="table 16"/>
    <protectedRange sqref="D24:E25" name="table 16_1"/>
    <protectedRange sqref="F24:G25" name="table 16_2"/>
    <protectedRange sqref="H24:H25" name="table 16_3"/>
    <protectedRange sqref="I24:I25" name="table 16_4"/>
    <protectedRange sqref="B26:I36" name="table 16_5"/>
    <protectedRange sqref="B37:H42" name="صناديق جدول 16"/>
  </protectedRanges>
  <mergeCells count="1">
    <mergeCell ref="B5:I5"/>
  </mergeCells>
  <hyperlinks>
    <hyperlink ref="B4:D4" location="Main!G8" display="العودة للصفحة الرئيسية" xr:uid="{00000000-0004-0000-26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autoPageBreaks="0"/>
  </sheetPr>
  <dimension ref="A1:I54"/>
  <sheetViews>
    <sheetView showGridLines="0" showRowColHeaders="0" rightToLeft="1" zoomScale="90" zoomScaleNormal="90" workbookViewId="0">
      <pane ySplit="7" topLeftCell="A46" activePane="bottomLeft" state="frozen"/>
      <selection pane="bottomLeft" activeCell="A53" sqref="A53"/>
    </sheetView>
  </sheetViews>
  <sheetFormatPr defaultColWidth="9.140625" defaultRowHeight="15" x14ac:dyDescent="0.25"/>
  <cols>
    <col min="1" max="1" width="23.5703125" style="100" customWidth="1"/>
    <col min="2" max="2" width="16.5703125" style="100" customWidth="1"/>
    <col min="3" max="3" width="13" style="100" customWidth="1"/>
    <col min="4" max="4" width="12" style="100" customWidth="1"/>
    <col min="5" max="5" width="13.85546875" style="100" customWidth="1"/>
    <col min="6" max="6" width="11.42578125" style="100" customWidth="1"/>
    <col min="7" max="7" width="17.140625" style="100" customWidth="1"/>
    <col min="8" max="8" width="13.140625" style="100" customWidth="1"/>
    <col min="9" max="9" width="14.5703125" style="100" customWidth="1"/>
    <col min="10" max="16384" width="9.140625" style="100"/>
  </cols>
  <sheetData>
    <row r="1" spans="1:9" ht="16.5" x14ac:dyDescent="0.25">
      <c r="B1" s="12"/>
      <c r="C1" s="12"/>
      <c r="D1" s="12"/>
    </row>
    <row r="2" spans="1:9" ht="18" x14ac:dyDescent="0.25">
      <c r="A2" s="13"/>
      <c r="B2" s="13"/>
      <c r="C2" s="13"/>
      <c r="D2" s="13"/>
      <c r="E2" s="13"/>
      <c r="F2" s="16"/>
      <c r="G2" s="16"/>
      <c r="H2" s="12"/>
    </row>
    <row r="3" spans="1:9" ht="18" x14ac:dyDescent="0.25">
      <c r="A3" s="13"/>
      <c r="B3" s="13"/>
      <c r="C3" s="13"/>
      <c r="D3" s="13"/>
      <c r="E3" s="16"/>
      <c r="F3" s="16"/>
      <c r="G3" s="16"/>
      <c r="H3" s="12"/>
    </row>
    <row r="4" spans="1:9" ht="36" customHeight="1" x14ac:dyDescent="0.25">
      <c r="B4" s="13"/>
      <c r="C4" s="13"/>
      <c r="D4" s="13"/>
    </row>
    <row r="5" spans="1:9" ht="42.75" customHeight="1" x14ac:dyDescent="0.25">
      <c r="A5" s="28"/>
      <c r="B5" s="169" t="s">
        <v>157</v>
      </c>
      <c r="C5" s="169"/>
      <c r="D5" s="169"/>
      <c r="E5" s="169"/>
      <c r="F5" s="169"/>
      <c r="G5" s="169"/>
      <c r="H5" s="169"/>
      <c r="I5" s="169"/>
    </row>
    <row r="6" spans="1:9" ht="15.75" x14ac:dyDescent="0.25">
      <c r="A6" s="28"/>
      <c r="B6" s="27"/>
      <c r="C6" s="27"/>
      <c r="D6" s="27"/>
      <c r="E6" s="27"/>
      <c r="F6" s="27"/>
      <c r="G6" s="27"/>
      <c r="H6" s="27"/>
      <c r="I6" s="27"/>
    </row>
    <row r="7" spans="1:9" ht="36.75" customHeight="1" thickBot="1" x14ac:dyDescent="0.3">
      <c r="A7" s="99" t="s">
        <v>70</v>
      </c>
      <c r="B7" s="99" t="s">
        <v>85</v>
      </c>
      <c r="C7" s="99" t="s">
        <v>86</v>
      </c>
      <c r="D7" s="99" t="s">
        <v>87</v>
      </c>
      <c r="E7" s="99" t="s">
        <v>88</v>
      </c>
      <c r="F7" s="99" t="s">
        <v>89</v>
      </c>
      <c r="G7" s="99" t="s">
        <v>90</v>
      </c>
      <c r="H7" s="99" t="s">
        <v>91</v>
      </c>
      <c r="I7" s="99" t="s">
        <v>69</v>
      </c>
    </row>
    <row r="8" spans="1:9" ht="27" thickTop="1" thickBot="1" x14ac:dyDescent="0.3">
      <c r="A8" s="67" t="s">
        <v>14</v>
      </c>
      <c r="B8" s="96">
        <v>56</v>
      </c>
      <c r="C8" s="96">
        <v>21</v>
      </c>
      <c r="D8" s="96">
        <v>5</v>
      </c>
      <c r="E8" s="96">
        <v>11</v>
      </c>
      <c r="F8" s="96">
        <v>5</v>
      </c>
      <c r="G8" s="96">
        <v>6</v>
      </c>
      <c r="H8" s="96">
        <v>30</v>
      </c>
      <c r="I8" s="83">
        <f t="shared" ref="I8:I24" si="0">SUM(B8:H8)</f>
        <v>134</v>
      </c>
    </row>
    <row r="9" spans="1:9" ht="27" thickTop="1" thickBot="1" x14ac:dyDescent="0.3">
      <c r="A9" s="67" t="s">
        <v>15</v>
      </c>
      <c r="B9" s="96">
        <v>59</v>
      </c>
      <c r="C9" s="96">
        <v>24</v>
      </c>
      <c r="D9" s="96">
        <v>6</v>
      </c>
      <c r="E9" s="96">
        <v>11</v>
      </c>
      <c r="F9" s="96">
        <v>5</v>
      </c>
      <c r="G9" s="96">
        <v>6</v>
      </c>
      <c r="H9" s="96">
        <v>30</v>
      </c>
      <c r="I9" s="83">
        <f t="shared" si="0"/>
        <v>141</v>
      </c>
    </row>
    <row r="10" spans="1:9" ht="27" thickTop="1" thickBot="1" x14ac:dyDescent="0.3">
      <c r="A10" s="67" t="s">
        <v>16</v>
      </c>
      <c r="B10" s="96">
        <v>64</v>
      </c>
      <c r="C10" s="96">
        <v>25</v>
      </c>
      <c r="D10" s="96">
        <v>6</v>
      </c>
      <c r="E10" s="96">
        <v>10</v>
      </c>
      <c r="F10" s="96">
        <v>4</v>
      </c>
      <c r="G10" s="96">
        <v>6</v>
      </c>
      <c r="H10" s="96">
        <v>29</v>
      </c>
      <c r="I10" s="83">
        <f t="shared" si="0"/>
        <v>144</v>
      </c>
    </row>
    <row r="11" spans="1:9" ht="27" thickTop="1" thickBot="1" x14ac:dyDescent="0.3">
      <c r="A11" s="67" t="s">
        <v>17</v>
      </c>
      <c r="B11" s="96">
        <v>71</v>
      </c>
      <c r="C11" s="96">
        <v>26</v>
      </c>
      <c r="D11" s="96">
        <v>6</v>
      </c>
      <c r="E11" s="96">
        <v>10</v>
      </c>
      <c r="F11" s="96">
        <v>4</v>
      </c>
      <c r="G11" s="96">
        <v>6</v>
      </c>
      <c r="H11" s="96">
        <v>27</v>
      </c>
      <c r="I11" s="83">
        <f t="shared" si="0"/>
        <v>150</v>
      </c>
    </row>
    <row r="12" spans="1:9" ht="27" thickTop="1" thickBot="1" x14ac:dyDescent="0.3">
      <c r="A12" s="67" t="s">
        <v>32</v>
      </c>
      <c r="B12" s="96">
        <v>84</v>
      </c>
      <c r="C12" s="96">
        <v>28</v>
      </c>
      <c r="D12" s="96">
        <v>6</v>
      </c>
      <c r="E12" s="96">
        <v>10</v>
      </c>
      <c r="F12" s="96">
        <v>4</v>
      </c>
      <c r="G12" s="96">
        <v>6</v>
      </c>
      <c r="H12" s="96">
        <v>27</v>
      </c>
      <c r="I12" s="83">
        <f t="shared" si="0"/>
        <v>165</v>
      </c>
    </row>
    <row r="13" spans="1:9" ht="27" thickTop="1" thickBot="1" x14ac:dyDescent="0.3">
      <c r="A13" s="67" t="s">
        <v>19</v>
      </c>
      <c r="B13" s="96">
        <v>84</v>
      </c>
      <c r="C13" s="96">
        <v>28</v>
      </c>
      <c r="D13" s="96">
        <v>6</v>
      </c>
      <c r="E13" s="96">
        <v>10</v>
      </c>
      <c r="F13" s="96">
        <v>4</v>
      </c>
      <c r="G13" s="96">
        <v>6</v>
      </c>
      <c r="H13" s="96">
        <v>27</v>
      </c>
      <c r="I13" s="83">
        <f t="shared" si="0"/>
        <v>165</v>
      </c>
    </row>
    <row r="14" spans="1:9" ht="27" thickTop="1" thickBot="1" x14ac:dyDescent="0.3">
      <c r="A14" s="67" t="s">
        <v>20</v>
      </c>
      <c r="B14" s="96">
        <v>89</v>
      </c>
      <c r="C14" s="96">
        <v>28</v>
      </c>
      <c r="D14" s="96">
        <v>6</v>
      </c>
      <c r="E14" s="96">
        <v>10</v>
      </c>
      <c r="F14" s="96">
        <v>4</v>
      </c>
      <c r="G14" s="96">
        <v>6</v>
      </c>
      <c r="H14" s="96">
        <v>26</v>
      </c>
      <c r="I14" s="83">
        <f t="shared" si="0"/>
        <v>169</v>
      </c>
    </row>
    <row r="15" spans="1:9" ht="27" thickTop="1" thickBot="1" x14ac:dyDescent="0.3">
      <c r="A15" s="67" t="s">
        <v>21</v>
      </c>
      <c r="B15" s="96">
        <v>95</v>
      </c>
      <c r="C15" s="96">
        <v>28</v>
      </c>
      <c r="D15" s="96">
        <v>6</v>
      </c>
      <c r="E15" s="96">
        <v>10</v>
      </c>
      <c r="F15" s="96">
        <v>4</v>
      </c>
      <c r="G15" s="96">
        <v>6</v>
      </c>
      <c r="H15" s="96">
        <v>26</v>
      </c>
      <c r="I15" s="83">
        <f t="shared" si="0"/>
        <v>175</v>
      </c>
    </row>
    <row r="16" spans="1:9" ht="27" thickTop="1" thickBot="1" x14ac:dyDescent="0.3">
      <c r="A16" s="67" t="s">
        <v>22</v>
      </c>
      <c r="B16" s="96">
        <v>97</v>
      </c>
      <c r="C16" s="96">
        <v>29</v>
      </c>
      <c r="D16" s="96">
        <v>6</v>
      </c>
      <c r="E16" s="96">
        <v>10</v>
      </c>
      <c r="F16" s="96">
        <v>4</v>
      </c>
      <c r="G16" s="96">
        <v>6</v>
      </c>
      <c r="H16" s="96">
        <v>23</v>
      </c>
      <c r="I16" s="83">
        <f t="shared" si="0"/>
        <v>175</v>
      </c>
    </row>
    <row r="17" spans="1:9" ht="27" thickTop="1" thickBot="1" x14ac:dyDescent="0.3">
      <c r="A17" s="67" t="s">
        <v>23</v>
      </c>
      <c r="B17" s="96">
        <v>98</v>
      </c>
      <c r="C17" s="96">
        <v>28</v>
      </c>
      <c r="D17" s="96">
        <v>6</v>
      </c>
      <c r="E17" s="96">
        <v>9</v>
      </c>
      <c r="F17" s="96">
        <v>4</v>
      </c>
      <c r="G17" s="96">
        <v>5</v>
      </c>
      <c r="H17" s="96">
        <v>21</v>
      </c>
      <c r="I17" s="83">
        <f t="shared" si="0"/>
        <v>171</v>
      </c>
    </row>
    <row r="18" spans="1:9" ht="27" thickTop="1" thickBot="1" x14ac:dyDescent="0.3">
      <c r="A18" s="67" t="s">
        <v>24</v>
      </c>
      <c r="B18" s="96">
        <v>96</v>
      </c>
      <c r="C18" s="96">
        <v>27</v>
      </c>
      <c r="D18" s="96">
        <v>6</v>
      </c>
      <c r="E18" s="96">
        <v>9</v>
      </c>
      <c r="F18" s="96">
        <v>4</v>
      </c>
      <c r="G18" s="96">
        <v>5</v>
      </c>
      <c r="H18" s="96">
        <v>21</v>
      </c>
      <c r="I18" s="83">
        <f t="shared" si="0"/>
        <v>168</v>
      </c>
    </row>
    <row r="19" spans="1:9" ht="27" thickTop="1" thickBot="1" x14ac:dyDescent="0.3">
      <c r="A19" s="67" t="s">
        <v>33</v>
      </c>
      <c r="B19" s="96">
        <v>95</v>
      </c>
      <c r="C19" s="96">
        <v>28</v>
      </c>
      <c r="D19" s="96">
        <v>6</v>
      </c>
      <c r="E19" s="96">
        <v>9</v>
      </c>
      <c r="F19" s="96">
        <v>4</v>
      </c>
      <c r="G19" s="96">
        <v>5</v>
      </c>
      <c r="H19" s="96">
        <v>21</v>
      </c>
      <c r="I19" s="83">
        <f t="shared" si="0"/>
        <v>168</v>
      </c>
    </row>
    <row r="20" spans="1:9" ht="27" thickTop="1" thickBot="1" x14ac:dyDescent="0.3">
      <c r="A20" s="67" t="s">
        <v>26</v>
      </c>
      <c r="B20" s="96">
        <v>95</v>
      </c>
      <c r="C20" s="96">
        <v>28</v>
      </c>
      <c r="D20" s="96">
        <v>6</v>
      </c>
      <c r="E20" s="96">
        <v>8</v>
      </c>
      <c r="F20" s="96">
        <v>4</v>
      </c>
      <c r="G20" s="96">
        <v>5</v>
      </c>
      <c r="H20" s="96">
        <v>21</v>
      </c>
      <c r="I20" s="83">
        <f t="shared" si="0"/>
        <v>167</v>
      </c>
    </row>
    <row r="21" spans="1:9" ht="27" thickTop="1" thickBot="1" x14ac:dyDescent="0.3">
      <c r="A21" s="67" t="s">
        <v>27</v>
      </c>
      <c r="B21" s="96">
        <v>95</v>
      </c>
      <c r="C21" s="96">
        <v>29</v>
      </c>
      <c r="D21" s="96">
        <v>6</v>
      </c>
      <c r="E21" s="96">
        <v>8</v>
      </c>
      <c r="F21" s="96">
        <v>4</v>
      </c>
      <c r="G21" s="96">
        <v>5</v>
      </c>
      <c r="H21" s="96">
        <v>21</v>
      </c>
      <c r="I21" s="83">
        <f t="shared" si="0"/>
        <v>168</v>
      </c>
    </row>
    <row r="22" spans="1:9" ht="27" thickTop="1" thickBot="1" x14ac:dyDescent="0.3">
      <c r="A22" s="67" t="s">
        <v>28</v>
      </c>
      <c r="B22" s="96">
        <v>93</v>
      </c>
      <c r="C22" s="96">
        <v>28</v>
      </c>
      <c r="D22" s="96">
        <v>4</v>
      </c>
      <c r="E22" s="96">
        <v>8</v>
      </c>
      <c r="F22" s="96">
        <v>4</v>
      </c>
      <c r="G22" s="96">
        <v>5</v>
      </c>
      <c r="H22" s="96">
        <v>19</v>
      </c>
      <c r="I22" s="83">
        <f t="shared" si="0"/>
        <v>161</v>
      </c>
    </row>
    <row r="23" spans="1:9" ht="27" thickTop="1" thickBot="1" x14ac:dyDescent="0.3">
      <c r="A23" s="67" t="s">
        <v>34</v>
      </c>
      <c r="B23" s="53">
        <v>92</v>
      </c>
      <c r="C23" s="53">
        <v>26</v>
      </c>
      <c r="D23" s="53">
        <v>4</v>
      </c>
      <c r="E23" s="53">
        <v>7</v>
      </c>
      <c r="F23" s="53">
        <v>4</v>
      </c>
      <c r="G23" s="53">
        <v>4</v>
      </c>
      <c r="H23" s="53">
        <v>15</v>
      </c>
      <c r="I23" s="83">
        <f t="shared" si="0"/>
        <v>152</v>
      </c>
    </row>
    <row r="24" spans="1:9" ht="27" thickTop="1" thickBot="1" x14ac:dyDescent="0.3">
      <c r="A24" s="67" t="s">
        <v>35</v>
      </c>
      <c r="B24" s="82">
        <v>91</v>
      </c>
      <c r="C24" s="82">
        <v>26</v>
      </c>
      <c r="D24" s="82">
        <v>4</v>
      </c>
      <c r="E24" s="82">
        <v>7</v>
      </c>
      <c r="F24" s="82">
        <v>3</v>
      </c>
      <c r="G24" s="82">
        <v>4</v>
      </c>
      <c r="H24" s="82">
        <v>15</v>
      </c>
      <c r="I24" s="83">
        <f t="shared" si="0"/>
        <v>150</v>
      </c>
    </row>
    <row r="25" spans="1:9" ht="27" thickTop="1" thickBot="1" x14ac:dyDescent="0.3">
      <c r="A25" s="67" t="s">
        <v>36</v>
      </c>
      <c r="B25" s="82">
        <v>92</v>
      </c>
      <c r="C25" s="82">
        <v>26</v>
      </c>
      <c r="D25" s="82">
        <v>4</v>
      </c>
      <c r="E25" s="82">
        <v>7</v>
      </c>
      <c r="F25" s="82">
        <v>3</v>
      </c>
      <c r="G25" s="82">
        <v>4</v>
      </c>
      <c r="H25" s="82">
        <v>15</v>
      </c>
      <c r="I25" s="83">
        <f t="shared" ref="I25:I27" si="1">SUM(B25:H25)</f>
        <v>151</v>
      </c>
    </row>
    <row r="26" spans="1:9" ht="27" thickTop="1" thickBot="1" x14ac:dyDescent="0.3">
      <c r="A26" s="67" t="s">
        <v>29</v>
      </c>
      <c r="B26" s="82">
        <v>85</v>
      </c>
      <c r="C26" s="82">
        <v>24</v>
      </c>
      <c r="D26" s="82">
        <v>3</v>
      </c>
      <c r="E26" s="82">
        <v>7</v>
      </c>
      <c r="F26" s="82">
        <v>3</v>
      </c>
      <c r="G26" s="82">
        <v>4</v>
      </c>
      <c r="H26" s="82">
        <v>15</v>
      </c>
      <c r="I26" s="83">
        <f t="shared" si="1"/>
        <v>141</v>
      </c>
    </row>
    <row r="27" spans="1:9" ht="27" thickTop="1" thickBot="1" x14ac:dyDescent="0.3">
      <c r="A27" s="67" t="s">
        <v>30</v>
      </c>
      <c r="B27" s="53">
        <v>85</v>
      </c>
      <c r="C27" s="53">
        <v>24</v>
      </c>
      <c r="D27" s="53">
        <v>3</v>
      </c>
      <c r="E27" s="53">
        <v>7</v>
      </c>
      <c r="F27" s="53">
        <v>3</v>
      </c>
      <c r="G27" s="53">
        <v>4</v>
      </c>
      <c r="H27" s="53">
        <v>15</v>
      </c>
      <c r="I27" s="83">
        <f t="shared" si="1"/>
        <v>141</v>
      </c>
    </row>
    <row r="28" spans="1:9" ht="27" thickTop="1" thickBot="1" x14ac:dyDescent="0.3">
      <c r="A28" s="67" t="s">
        <v>31</v>
      </c>
      <c r="B28" s="82">
        <v>81</v>
      </c>
      <c r="C28" s="82">
        <v>24</v>
      </c>
      <c r="D28" s="82">
        <v>3</v>
      </c>
      <c r="E28" s="82">
        <v>7</v>
      </c>
      <c r="F28" s="82">
        <v>3</v>
      </c>
      <c r="G28" s="82">
        <v>4</v>
      </c>
      <c r="H28" s="82">
        <v>15</v>
      </c>
      <c r="I28" s="83">
        <f t="shared" ref="I28:I37" si="2">SUM(B28:H28)</f>
        <v>137</v>
      </c>
    </row>
    <row r="29" spans="1:9" ht="27" thickTop="1" thickBot="1" x14ac:dyDescent="0.3">
      <c r="A29" s="67" t="s">
        <v>48</v>
      </c>
      <c r="B29" s="82">
        <v>80</v>
      </c>
      <c r="C29" s="82">
        <v>24</v>
      </c>
      <c r="D29" s="82">
        <v>3</v>
      </c>
      <c r="E29" s="82">
        <v>7</v>
      </c>
      <c r="F29" s="82">
        <v>3</v>
      </c>
      <c r="G29" s="82">
        <v>4</v>
      </c>
      <c r="H29" s="82">
        <v>15</v>
      </c>
      <c r="I29" s="83">
        <f t="shared" si="2"/>
        <v>136</v>
      </c>
    </row>
    <row r="30" spans="1:9" ht="27" thickTop="1" thickBot="1" x14ac:dyDescent="0.3">
      <c r="A30" s="67" t="s">
        <v>49</v>
      </c>
      <c r="B30" s="82">
        <v>80</v>
      </c>
      <c r="C30" s="82">
        <v>24</v>
      </c>
      <c r="D30" s="82">
        <v>4</v>
      </c>
      <c r="E30" s="82">
        <v>7</v>
      </c>
      <c r="F30" s="82">
        <v>3</v>
      </c>
      <c r="G30" s="82">
        <v>4</v>
      </c>
      <c r="H30" s="82">
        <v>15</v>
      </c>
      <c r="I30" s="83">
        <f t="shared" si="2"/>
        <v>137</v>
      </c>
    </row>
    <row r="31" spans="1:9" ht="27" thickTop="1" thickBot="1" x14ac:dyDescent="0.3">
      <c r="A31" s="67" t="s">
        <v>51</v>
      </c>
      <c r="B31" s="82">
        <v>76</v>
      </c>
      <c r="C31" s="82">
        <v>24</v>
      </c>
      <c r="D31" s="82">
        <v>4</v>
      </c>
      <c r="E31" s="82">
        <v>7</v>
      </c>
      <c r="F31" s="82">
        <v>3</v>
      </c>
      <c r="G31" s="82">
        <v>4</v>
      </c>
      <c r="H31" s="82">
        <v>14</v>
      </c>
      <c r="I31" s="83">
        <f t="shared" si="2"/>
        <v>132</v>
      </c>
    </row>
    <row r="32" spans="1:9" ht="27" thickTop="1" thickBot="1" x14ac:dyDescent="0.3">
      <c r="A32" s="67" t="s">
        <v>52</v>
      </c>
      <c r="B32" s="82">
        <v>74</v>
      </c>
      <c r="C32" s="82">
        <v>24</v>
      </c>
      <c r="D32" s="82">
        <v>4</v>
      </c>
      <c r="E32" s="82">
        <v>7</v>
      </c>
      <c r="F32" s="82">
        <v>3</v>
      </c>
      <c r="G32" s="82">
        <v>4</v>
      </c>
      <c r="H32" s="82">
        <v>14</v>
      </c>
      <c r="I32" s="83">
        <f t="shared" si="2"/>
        <v>130</v>
      </c>
    </row>
    <row r="33" spans="1:9" ht="27" thickTop="1" thickBot="1" x14ac:dyDescent="0.3">
      <c r="A33" s="67" t="s">
        <v>54</v>
      </c>
      <c r="B33" s="82">
        <v>74</v>
      </c>
      <c r="C33" s="82">
        <v>24</v>
      </c>
      <c r="D33" s="82">
        <v>4</v>
      </c>
      <c r="E33" s="82">
        <v>7</v>
      </c>
      <c r="F33" s="82">
        <v>3</v>
      </c>
      <c r="G33" s="82">
        <v>4</v>
      </c>
      <c r="H33" s="82">
        <v>14</v>
      </c>
      <c r="I33" s="83">
        <f t="shared" si="2"/>
        <v>130</v>
      </c>
    </row>
    <row r="34" spans="1:9" ht="29.25" customHeight="1" thickTop="1" thickBot="1" x14ac:dyDescent="0.3">
      <c r="A34" s="67" t="s">
        <v>55</v>
      </c>
      <c r="B34" s="82">
        <v>72</v>
      </c>
      <c r="C34" s="82">
        <v>24</v>
      </c>
      <c r="D34" s="82">
        <v>4</v>
      </c>
      <c r="E34" s="82">
        <v>7</v>
      </c>
      <c r="F34" s="82">
        <v>3</v>
      </c>
      <c r="G34" s="82">
        <v>4</v>
      </c>
      <c r="H34" s="82">
        <v>14</v>
      </c>
      <c r="I34" s="83">
        <f t="shared" si="2"/>
        <v>128</v>
      </c>
    </row>
    <row r="35" spans="1:9" ht="29.25" customHeight="1" thickTop="1" thickBot="1" x14ac:dyDescent="0.3">
      <c r="A35" s="67" t="s">
        <v>57</v>
      </c>
      <c r="B35" s="82">
        <v>72</v>
      </c>
      <c r="C35" s="82">
        <v>23</v>
      </c>
      <c r="D35" s="82">
        <v>4</v>
      </c>
      <c r="E35" s="82">
        <v>7</v>
      </c>
      <c r="F35" s="82">
        <v>3</v>
      </c>
      <c r="G35" s="82">
        <v>4</v>
      </c>
      <c r="H35" s="82">
        <v>13</v>
      </c>
      <c r="I35" s="83">
        <f t="shared" si="2"/>
        <v>126</v>
      </c>
    </row>
    <row r="36" spans="1:9" ht="29.25" customHeight="1" thickTop="1" thickBot="1" x14ac:dyDescent="0.3">
      <c r="A36" s="67" t="s">
        <v>58</v>
      </c>
      <c r="B36" s="82">
        <v>72</v>
      </c>
      <c r="C36" s="82">
        <v>24</v>
      </c>
      <c r="D36" s="82">
        <v>3</v>
      </c>
      <c r="E36" s="82">
        <v>7</v>
      </c>
      <c r="F36" s="82">
        <v>3</v>
      </c>
      <c r="G36" s="82">
        <v>4</v>
      </c>
      <c r="H36" s="82">
        <v>13</v>
      </c>
      <c r="I36" s="83">
        <f t="shared" si="2"/>
        <v>126</v>
      </c>
    </row>
    <row r="37" spans="1:9" ht="29.25" customHeight="1" thickTop="1" thickBot="1" x14ac:dyDescent="0.3">
      <c r="A37" s="67" t="s">
        <v>60</v>
      </c>
      <c r="B37" s="82">
        <v>73</v>
      </c>
      <c r="C37" s="82">
        <v>24</v>
      </c>
      <c r="D37" s="82">
        <v>3</v>
      </c>
      <c r="E37" s="82">
        <v>7</v>
      </c>
      <c r="F37" s="82">
        <v>3</v>
      </c>
      <c r="G37" s="82">
        <v>4</v>
      </c>
      <c r="H37" s="82">
        <v>12</v>
      </c>
      <c r="I37" s="83">
        <f t="shared" si="2"/>
        <v>126</v>
      </c>
    </row>
    <row r="38" spans="1:9" ht="29.25" customHeight="1" thickTop="1" thickBot="1" x14ac:dyDescent="0.3">
      <c r="A38" s="67" t="s">
        <v>61</v>
      </c>
      <c r="B38" s="82">
        <v>76</v>
      </c>
      <c r="C38" s="82">
        <v>24</v>
      </c>
      <c r="D38" s="82">
        <v>3</v>
      </c>
      <c r="E38" s="82">
        <v>7</v>
      </c>
      <c r="F38" s="82">
        <v>3</v>
      </c>
      <c r="G38" s="82">
        <v>4</v>
      </c>
      <c r="H38" s="82">
        <v>12</v>
      </c>
      <c r="I38" s="83">
        <f t="shared" ref="I38:I43" si="3">SUM(B38:H38)</f>
        <v>129</v>
      </c>
    </row>
    <row r="39" spans="1:9" ht="29.25" customHeight="1" thickTop="1" thickBot="1" x14ac:dyDescent="0.3">
      <c r="A39" s="67" t="s">
        <v>63</v>
      </c>
      <c r="B39" s="82">
        <v>76</v>
      </c>
      <c r="C39" s="82">
        <v>24</v>
      </c>
      <c r="D39" s="82">
        <v>3</v>
      </c>
      <c r="E39" s="82">
        <v>6</v>
      </c>
      <c r="F39" s="82">
        <v>2</v>
      </c>
      <c r="G39" s="82">
        <v>3</v>
      </c>
      <c r="H39" s="82">
        <v>11</v>
      </c>
      <c r="I39" s="83">
        <f t="shared" si="3"/>
        <v>125</v>
      </c>
    </row>
    <row r="40" spans="1:9" ht="29.25" customHeight="1" thickTop="1" thickBot="1" x14ac:dyDescent="0.3">
      <c r="A40" s="67" t="s">
        <v>64</v>
      </c>
      <c r="B40" s="98">
        <v>76</v>
      </c>
      <c r="C40" s="98">
        <v>24</v>
      </c>
      <c r="D40" s="98">
        <v>3</v>
      </c>
      <c r="E40" s="98">
        <v>6</v>
      </c>
      <c r="F40" s="98">
        <v>2</v>
      </c>
      <c r="G40" s="98">
        <v>3</v>
      </c>
      <c r="H40" s="98">
        <v>11</v>
      </c>
      <c r="I40" s="66">
        <f t="shared" si="3"/>
        <v>125</v>
      </c>
    </row>
    <row r="41" spans="1:9" ht="27" thickTop="1" thickBot="1" x14ac:dyDescent="0.3">
      <c r="A41" s="58" t="s">
        <v>66</v>
      </c>
      <c r="B41" s="101">
        <v>78</v>
      </c>
      <c r="C41" s="101">
        <v>24</v>
      </c>
      <c r="D41" s="101">
        <v>3</v>
      </c>
      <c r="E41" s="101">
        <v>4</v>
      </c>
      <c r="F41" s="101">
        <v>2</v>
      </c>
      <c r="G41" s="101">
        <v>2</v>
      </c>
      <c r="H41" s="101">
        <v>9</v>
      </c>
      <c r="I41" s="103">
        <f t="shared" si="3"/>
        <v>122</v>
      </c>
    </row>
    <row r="42" spans="1:9" ht="27" thickTop="1" thickBot="1" x14ac:dyDescent="0.3">
      <c r="A42" s="67" t="s">
        <v>105</v>
      </c>
      <c r="B42" s="82">
        <v>77</v>
      </c>
      <c r="C42" s="82">
        <v>24</v>
      </c>
      <c r="D42" s="82">
        <v>4</v>
      </c>
      <c r="E42" s="82">
        <v>4</v>
      </c>
      <c r="F42" s="82">
        <v>2</v>
      </c>
      <c r="G42" s="82">
        <v>2</v>
      </c>
      <c r="H42" s="82">
        <v>10</v>
      </c>
      <c r="I42" s="83">
        <f t="shared" si="3"/>
        <v>123</v>
      </c>
    </row>
    <row r="43" spans="1:9" ht="27" thickTop="1" thickBot="1" x14ac:dyDescent="0.3">
      <c r="A43" s="58" t="s">
        <v>120</v>
      </c>
      <c r="B43" s="127">
        <v>78</v>
      </c>
      <c r="C43" s="127">
        <v>25</v>
      </c>
      <c r="D43" s="127">
        <v>4</v>
      </c>
      <c r="E43" s="127">
        <v>4</v>
      </c>
      <c r="F43" s="127">
        <v>2</v>
      </c>
      <c r="G43" s="127">
        <v>2</v>
      </c>
      <c r="H43" s="127">
        <v>10</v>
      </c>
      <c r="I43" s="128">
        <f t="shared" si="3"/>
        <v>125</v>
      </c>
    </row>
    <row r="44" spans="1:9" ht="27" thickTop="1" thickBot="1" x14ac:dyDescent="0.3">
      <c r="A44" s="58" t="s">
        <v>121</v>
      </c>
      <c r="B44" s="127">
        <v>81</v>
      </c>
      <c r="C44" s="127">
        <v>26</v>
      </c>
      <c r="D44" s="127">
        <v>4</v>
      </c>
      <c r="E44" s="127">
        <v>4</v>
      </c>
      <c r="F44" s="127">
        <v>2</v>
      </c>
      <c r="G44" s="127">
        <v>2</v>
      </c>
      <c r="H44" s="127">
        <v>11</v>
      </c>
      <c r="I44" s="128">
        <f t="shared" ref="I44:I49" si="4">SUM(B44:H44)</f>
        <v>130</v>
      </c>
    </row>
    <row r="45" spans="1:9" ht="27" thickTop="1" thickBot="1" x14ac:dyDescent="0.3">
      <c r="A45" s="58" t="s">
        <v>123</v>
      </c>
      <c r="B45" s="127">
        <v>86</v>
      </c>
      <c r="C45" s="127">
        <v>26</v>
      </c>
      <c r="D45" s="127">
        <v>4</v>
      </c>
      <c r="E45" s="127">
        <v>4</v>
      </c>
      <c r="F45" s="127">
        <v>2</v>
      </c>
      <c r="G45" s="127">
        <v>2</v>
      </c>
      <c r="H45" s="127">
        <v>11</v>
      </c>
      <c r="I45" s="128">
        <f t="shared" si="4"/>
        <v>135</v>
      </c>
    </row>
    <row r="46" spans="1:9" ht="27" thickTop="1" thickBot="1" x14ac:dyDescent="0.3">
      <c r="A46" s="58" t="s">
        <v>125</v>
      </c>
      <c r="B46" s="127">
        <v>87</v>
      </c>
      <c r="C46" s="127">
        <v>26</v>
      </c>
      <c r="D46" s="127">
        <v>4</v>
      </c>
      <c r="E46" s="127">
        <v>3</v>
      </c>
      <c r="F46" s="127">
        <v>1</v>
      </c>
      <c r="G46" s="127">
        <v>1</v>
      </c>
      <c r="H46" s="127">
        <v>10</v>
      </c>
      <c r="I46" s="128">
        <f t="shared" si="4"/>
        <v>132</v>
      </c>
    </row>
    <row r="47" spans="1:9" ht="27" thickTop="1" thickBot="1" x14ac:dyDescent="0.3">
      <c r="A47" s="58" t="s">
        <v>127</v>
      </c>
      <c r="B47" s="127">
        <v>87</v>
      </c>
      <c r="C47" s="127">
        <v>26</v>
      </c>
      <c r="D47" s="127">
        <v>4</v>
      </c>
      <c r="E47" s="127">
        <v>3</v>
      </c>
      <c r="F47" s="127">
        <v>1</v>
      </c>
      <c r="G47" s="127">
        <v>1</v>
      </c>
      <c r="H47" s="127">
        <v>10</v>
      </c>
      <c r="I47" s="128">
        <f t="shared" si="4"/>
        <v>132</v>
      </c>
    </row>
    <row r="48" spans="1:9" ht="27" thickTop="1" thickBot="1" x14ac:dyDescent="0.3">
      <c r="A48" s="58" t="s">
        <v>130</v>
      </c>
      <c r="B48" s="127">
        <v>91</v>
      </c>
      <c r="C48" s="127">
        <v>26</v>
      </c>
      <c r="D48" s="127">
        <v>4</v>
      </c>
      <c r="E48" s="127">
        <v>3</v>
      </c>
      <c r="F48" s="127">
        <v>1</v>
      </c>
      <c r="G48" s="127">
        <v>1</v>
      </c>
      <c r="H48" s="127">
        <v>10</v>
      </c>
      <c r="I48" s="128">
        <f t="shared" si="4"/>
        <v>136</v>
      </c>
    </row>
    <row r="49" spans="1:9" ht="27" thickTop="1" thickBot="1" x14ac:dyDescent="0.3">
      <c r="A49" s="58" t="s">
        <v>132</v>
      </c>
      <c r="B49" s="127">
        <v>94</v>
      </c>
      <c r="C49" s="127">
        <v>24</v>
      </c>
      <c r="D49" s="127">
        <v>4</v>
      </c>
      <c r="E49" s="127">
        <v>3</v>
      </c>
      <c r="F49" s="127">
        <v>1</v>
      </c>
      <c r="G49" s="127">
        <v>1</v>
      </c>
      <c r="H49" s="127">
        <v>10</v>
      </c>
      <c r="I49" s="128">
        <f t="shared" si="4"/>
        <v>137</v>
      </c>
    </row>
    <row r="50" spans="1:9" ht="27" thickTop="1" thickBot="1" x14ac:dyDescent="0.3">
      <c r="A50" s="58" t="s">
        <v>133</v>
      </c>
      <c r="B50" s="127">
        <v>99</v>
      </c>
      <c r="C50" s="127">
        <v>25</v>
      </c>
      <c r="D50" s="127">
        <v>4</v>
      </c>
      <c r="E50" s="127">
        <v>3</v>
      </c>
      <c r="F50" s="127">
        <v>1</v>
      </c>
      <c r="G50" s="127">
        <v>1</v>
      </c>
      <c r="H50" s="127">
        <v>11</v>
      </c>
      <c r="I50" s="128">
        <f>SUM(B50:H50)</f>
        <v>144</v>
      </c>
    </row>
    <row r="51" spans="1:9" ht="27" thickTop="1" thickBot="1" x14ac:dyDescent="0.3">
      <c r="A51" s="58" t="s">
        <v>137</v>
      </c>
      <c r="B51" s="82">
        <v>100</v>
      </c>
      <c r="C51" s="82">
        <v>22</v>
      </c>
      <c r="D51" s="82">
        <v>4</v>
      </c>
      <c r="E51" s="82">
        <v>3</v>
      </c>
      <c r="F51" s="82">
        <v>1</v>
      </c>
      <c r="G51" s="82">
        <v>1</v>
      </c>
      <c r="H51" s="82">
        <v>11</v>
      </c>
      <c r="I51" s="128">
        <f>SUM(B51:H51)</f>
        <v>142</v>
      </c>
    </row>
    <row r="52" spans="1:9" ht="27" thickTop="1" thickBot="1" x14ac:dyDescent="0.3">
      <c r="A52" s="58" t="s">
        <v>138</v>
      </c>
      <c r="B52" s="139">
        <v>110</v>
      </c>
      <c r="C52" s="139">
        <v>18</v>
      </c>
      <c r="D52" s="139">
        <v>4</v>
      </c>
      <c r="E52" s="139">
        <v>3</v>
      </c>
      <c r="F52" s="139">
        <v>1</v>
      </c>
      <c r="G52" s="139">
        <v>1</v>
      </c>
      <c r="H52" s="139">
        <v>9</v>
      </c>
      <c r="I52" s="128">
        <f>SUM(B52:H52)</f>
        <v>146</v>
      </c>
    </row>
    <row r="53" spans="1:9" ht="26.25" thickTop="1" x14ac:dyDescent="0.25">
      <c r="A53" s="58" t="s">
        <v>199</v>
      </c>
      <c r="B53" s="153">
        <v>113</v>
      </c>
      <c r="C53" s="153">
        <v>26</v>
      </c>
      <c r="D53" s="153">
        <v>4</v>
      </c>
      <c r="E53" s="153">
        <v>3</v>
      </c>
      <c r="F53" s="153">
        <v>2</v>
      </c>
      <c r="G53" s="153">
        <v>1</v>
      </c>
      <c r="H53" s="153">
        <v>10</v>
      </c>
      <c r="I53" s="128">
        <f>SUM(B53:H53)</f>
        <v>159</v>
      </c>
    </row>
    <row r="54" spans="1:9" x14ac:dyDescent="0.25">
      <c r="A54" s="131" t="s">
        <v>128</v>
      </c>
      <c r="I54" s="100" t="s">
        <v>129</v>
      </c>
    </row>
  </sheetData>
  <protectedRanges>
    <protectedRange sqref="B23:H23" name="Range5"/>
    <protectedRange sqref="B24:C25" name="table 17"/>
    <protectedRange sqref="D24:E25" name="table 17_1"/>
    <protectedRange sqref="F24:G25" name="table 17_2"/>
    <protectedRange sqref="H25:I25 H24 I8:I24" name="table 17_3"/>
    <protectedRange sqref="B26:I36" name="table 17_4"/>
    <protectedRange sqref="B37:H39" name="صناديق جدول 17"/>
    <protectedRange sqref="B40:H42" name="صناديق جدول 16"/>
  </protectedRanges>
  <mergeCells count="1">
    <mergeCell ref="B5:I5"/>
  </mergeCells>
  <hyperlinks>
    <hyperlink ref="B4:D4" location="Main!G8" display="العودة للصفحة الرئيسية" xr:uid="{00000000-0004-0000-27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autoPageBreaks="0"/>
  </sheetPr>
  <dimension ref="A1:J54"/>
  <sheetViews>
    <sheetView showGridLines="0" rightToLeft="1" zoomScale="85" zoomScaleNormal="85" workbookViewId="0">
      <pane ySplit="7" topLeftCell="A49" activePane="bottomLeft" state="frozen"/>
      <selection pane="bottomLeft" activeCell="A53" sqref="A53"/>
    </sheetView>
  </sheetViews>
  <sheetFormatPr defaultRowHeight="15" x14ac:dyDescent="0.25"/>
  <cols>
    <col min="1" max="1" width="22" customWidth="1"/>
    <col min="2" max="2" width="16.42578125" customWidth="1"/>
    <col min="3" max="3" width="13.140625" customWidth="1"/>
    <col min="4" max="4" width="12.5703125" customWidth="1"/>
    <col min="5" max="5" width="14.42578125" customWidth="1"/>
    <col min="6" max="6" width="13.140625" customWidth="1"/>
    <col min="7" max="7" width="16.42578125" customWidth="1"/>
    <col min="8" max="8" width="12.85546875" customWidth="1"/>
    <col min="9" max="9" width="19.5703125" customWidth="1"/>
  </cols>
  <sheetData>
    <row r="1" spans="1:9" ht="16.5" x14ac:dyDescent="0.25">
      <c r="B1" s="12"/>
      <c r="C1" s="12"/>
      <c r="D1" s="12"/>
    </row>
    <row r="2" spans="1:9" ht="18" x14ac:dyDescent="0.25">
      <c r="A2" s="168"/>
      <c r="B2" s="168"/>
      <c r="C2" s="168"/>
      <c r="D2" s="13"/>
      <c r="E2" s="13"/>
      <c r="F2" s="16"/>
      <c r="G2" s="16"/>
      <c r="H2" s="12"/>
    </row>
    <row r="3" spans="1:9" ht="18" x14ac:dyDescent="0.25">
      <c r="A3" s="168"/>
      <c r="B3" s="168"/>
      <c r="C3" s="168"/>
      <c r="D3" s="13"/>
      <c r="E3" s="16"/>
      <c r="F3" s="16"/>
      <c r="G3" s="16"/>
      <c r="H3" s="12"/>
    </row>
    <row r="4" spans="1:9" ht="43.5" customHeight="1" x14ac:dyDescent="0.25">
      <c r="B4" s="170"/>
      <c r="C4" s="170"/>
      <c r="D4" s="170"/>
    </row>
    <row r="5" spans="1:9" ht="44.25" customHeight="1" x14ac:dyDescent="0.25">
      <c r="A5" s="31"/>
      <c r="B5" s="169" t="s">
        <v>158</v>
      </c>
      <c r="C5" s="169"/>
      <c r="D5" s="169"/>
      <c r="E5" s="169"/>
      <c r="F5" s="169"/>
      <c r="G5" s="169"/>
      <c r="H5" s="169"/>
      <c r="I5" s="169"/>
    </row>
    <row r="6" spans="1:9" ht="15.75" x14ac:dyDescent="0.25">
      <c r="A6" s="30"/>
      <c r="B6" s="30"/>
      <c r="C6" s="30"/>
      <c r="D6" s="30"/>
      <c r="E6" s="30"/>
      <c r="F6" s="30"/>
      <c r="G6" s="30"/>
      <c r="H6" s="30"/>
      <c r="I6" s="30"/>
    </row>
    <row r="7" spans="1:9" ht="35.450000000000003" customHeight="1" thickBot="1" x14ac:dyDescent="0.3">
      <c r="A7" s="62" t="s">
        <v>70</v>
      </c>
      <c r="B7" s="62" t="s">
        <v>85</v>
      </c>
      <c r="C7" s="62" t="s">
        <v>86</v>
      </c>
      <c r="D7" s="62" t="s">
        <v>87</v>
      </c>
      <c r="E7" s="62" t="s">
        <v>88</v>
      </c>
      <c r="F7" s="62" t="s">
        <v>89</v>
      </c>
      <c r="G7" s="62" t="s">
        <v>90</v>
      </c>
      <c r="H7" s="62" t="s">
        <v>91</v>
      </c>
      <c r="I7" s="62" t="s">
        <v>69</v>
      </c>
    </row>
    <row r="8" spans="1:9" ht="27" thickTop="1" thickBot="1" x14ac:dyDescent="0.3">
      <c r="A8" s="67" t="s">
        <v>14</v>
      </c>
      <c r="B8" s="63">
        <v>184906</v>
      </c>
      <c r="C8" s="63">
        <v>12272</v>
      </c>
      <c r="D8" s="63">
        <v>234</v>
      </c>
      <c r="E8" s="63">
        <v>1923</v>
      </c>
      <c r="F8" s="63">
        <v>256</v>
      </c>
      <c r="G8" s="63">
        <v>276</v>
      </c>
      <c r="H8" s="63">
        <v>3691</v>
      </c>
      <c r="I8" s="66">
        <f t="shared" ref="I8:I22" si="0">SUM(B8:H8)</f>
        <v>203558</v>
      </c>
    </row>
    <row r="9" spans="1:9" ht="27" thickTop="1" thickBot="1" x14ac:dyDescent="0.3">
      <c r="A9" s="67" t="s">
        <v>15</v>
      </c>
      <c r="B9" s="63">
        <v>178825</v>
      </c>
      <c r="C9" s="63">
        <v>12142</v>
      </c>
      <c r="D9" s="63">
        <v>272</v>
      </c>
      <c r="E9" s="63">
        <v>1780</v>
      </c>
      <c r="F9" s="63">
        <v>266</v>
      </c>
      <c r="G9" s="63">
        <v>291</v>
      </c>
      <c r="H9" s="63">
        <v>3947</v>
      </c>
      <c r="I9" s="66">
        <f t="shared" si="0"/>
        <v>197523</v>
      </c>
    </row>
    <row r="10" spans="1:9" ht="27" thickTop="1" thickBot="1" x14ac:dyDescent="0.3">
      <c r="A10" s="67" t="s">
        <v>16</v>
      </c>
      <c r="B10" s="63">
        <v>174422</v>
      </c>
      <c r="C10" s="63">
        <v>12912</v>
      </c>
      <c r="D10" s="63">
        <v>451</v>
      </c>
      <c r="E10" s="63">
        <v>1335</v>
      </c>
      <c r="F10" s="63">
        <v>266</v>
      </c>
      <c r="G10" s="63">
        <v>281</v>
      </c>
      <c r="H10" s="63">
        <v>3861</v>
      </c>
      <c r="I10" s="66">
        <f t="shared" si="0"/>
        <v>193528</v>
      </c>
    </row>
    <row r="11" spans="1:9" ht="27" thickTop="1" thickBot="1" x14ac:dyDescent="0.3">
      <c r="A11" s="67" t="s">
        <v>17</v>
      </c>
      <c r="B11" s="63">
        <v>169156</v>
      </c>
      <c r="C11" s="63">
        <v>12319</v>
      </c>
      <c r="D11" s="63">
        <v>439</v>
      </c>
      <c r="E11" s="63">
        <v>1243</v>
      </c>
      <c r="F11" s="63">
        <v>247</v>
      </c>
      <c r="G11" s="63">
        <v>266</v>
      </c>
      <c r="H11" s="63">
        <v>3756</v>
      </c>
      <c r="I11" s="66">
        <f t="shared" si="0"/>
        <v>187426</v>
      </c>
    </row>
    <row r="12" spans="1:9" ht="27" thickTop="1" thickBot="1" x14ac:dyDescent="0.3">
      <c r="A12" s="67" t="s">
        <v>32</v>
      </c>
      <c r="B12" s="63">
        <v>167562</v>
      </c>
      <c r="C12" s="63">
        <v>12595</v>
      </c>
      <c r="D12" s="63">
        <v>441</v>
      </c>
      <c r="E12" s="63">
        <v>1215</v>
      </c>
      <c r="F12" s="63">
        <v>247</v>
      </c>
      <c r="G12" s="63">
        <v>272</v>
      </c>
      <c r="H12" s="63">
        <v>3796</v>
      </c>
      <c r="I12" s="66">
        <f t="shared" si="0"/>
        <v>186128</v>
      </c>
    </row>
    <row r="13" spans="1:9" ht="27" thickTop="1" thickBot="1" x14ac:dyDescent="0.3">
      <c r="A13" s="67" t="s">
        <v>19</v>
      </c>
      <c r="B13" s="63">
        <v>165508</v>
      </c>
      <c r="C13" s="63">
        <v>12293</v>
      </c>
      <c r="D13" s="63">
        <v>416</v>
      </c>
      <c r="E13" s="63">
        <v>1191</v>
      </c>
      <c r="F13" s="63">
        <v>237</v>
      </c>
      <c r="G13" s="63">
        <v>266</v>
      </c>
      <c r="H13" s="63">
        <v>3640</v>
      </c>
      <c r="I13" s="66">
        <f t="shared" si="0"/>
        <v>183551</v>
      </c>
    </row>
    <row r="14" spans="1:9" ht="27" thickTop="1" thickBot="1" x14ac:dyDescent="0.3">
      <c r="A14" s="67" t="s">
        <v>20</v>
      </c>
      <c r="B14" s="63">
        <v>164087</v>
      </c>
      <c r="C14" s="63">
        <v>12264</v>
      </c>
      <c r="D14" s="63">
        <v>403</v>
      </c>
      <c r="E14" s="63">
        <v>1172</v>
      </c>
      <c r="F14" s="63">
        <v>235</v>
      </c>
      <c r="G14" s="63">
        <v>266</v>
      </c>
      <c r="H14" s="63">
        <v>3570</v>
      </c>
      <c r="I14" s="66">
        <f t="shared" si="0"/>
        <v>181997</v>
      </c>
    </row>
    <row r="15" spans="1:9" ht="27" thickTop="1" thickBot="1" x14ac:dyDescent="0.3">
      <c r="A15" s="67" t="s">
        <v>21</v>
      </c>
      <c r="B15" s="63">
        <v>162587</v>
      </c>
      <c r="C15" s="63">
        <v>11983</v>
      </c>
      <c r="D15" s="63">
        <v>389</v>
      </c>
      <c r="E15" s="63">
        <v>1148</v>
      </c>
      <c r="F15" s="63">
        <v>231</v>
      </c>
      <c r="G15" s="63">
        <v>258</v>
      </c>
      <c r="H15" s="63">
        <v>3411</v>
      </c>
      <c r="I15" s="66">
        <f t="shared" si="0"/>
        <v>180007</v>
      </c>
    </row>
    <row r="16" spans="1:9" ht="27" thickTop="1" thickBot="1" x14ac:dyDescent="0.3">
      <c r="A16" s="67" t="s">
        <v>22</v>
      </c>
      <c r="B16" s="63">
        <v>161326</v>
      </c>
      <c r="C16" s="63">
        <v>11860</v>
      </c>
      <c r="D16" s="63">
        <v>380</v>
      </c>
      <c r="E16" s="63">
        <v>1084</v>
      </c>
      <c r="F16" s="63">
        <v>221</v>
      </c>
      <c r="G16" s="63">
        <v>249</v>
      </c>
      <c r="H16" s="63">
        <v>2476</v>
      </c>
      <c r="I16" s="66">
        <f t="shared" si="0"/>
        <v>177596</v>
      </c>
    </row>
    <row r="17" spans="1:10" ht="27" thickTop="1" thickBot="1" x14ac:dyDescent="0.3">
      <c r="A17" s="67" t="s">
        <v>23</v>
      </c>
      <c r="B17" s="63">
        <v>159693</v>
      </c>
      <c r="C17" s="63">
        <v>11564</v>
      </c>
      <c r="D17" s="63">
        <v>372</v>
      </c>
      <c r="E17" s="63">
        <v>1048</v>
      </c>
      <c r="F17" s="63">
        <v>212</v>
      </c>
      <c r="G17" s="63">
        <v>235</v>
      </c>
      <c r="H17" s="63">
        <v>1777</v>
      </c>
      <c r="I17" s="66">
        <f t="shared" si="0"/>
        <v>174901</v>
      </c>
    </row>
    <row r="18" spans="1:10" ht="27" thickTop="1" thickBot="1" x14ac:dyDescent="0.3">
      <c r="A18" s="67" t="s">
        <v>24</v>
      </c>
      <c r="B18" s="63">
        <v>157552</v>
      </c>
      <c r="C18" s="63">
        <v>11199</v>
      </c>
      <c r="D18" s="63">
        <v>360</v>
      </c>
      <c r="E18" s="63">
        <v>1015</v>
      </c>
      <c r="F18" s="63">
        <v>209</v>
      </c>
      <c r="G18" s="63">
        <v>233</v>
      </c>
      <c r="H18" s="63">
        <v>1747</v>
      </c>
      <c r="I18" s="66">
        <f t="shared" si="0"/>
        <v>172315</v>
      </c>
    </row>
    <row r="19" spans="1:10" ht="27" thickTop="1" thickBot="1" x14ac:dyDescent="0.3">
      <c r="A19" s="67" t="s">
        <v>33</v>
      </c>
      <c r="B19" s="63">
        <v>155196</v>
      </c>
      <c r="C19" s="63">
        <v>10885</v>
      </c>
      <c r="D19" s="63">
        <v>351</v>
      </c>
      <c r="E19" s="63">
        <v>1003</v>
      </c>
      <c r="F19" s="63">
        <v>214</v>
      </c>
      <c r="G19" s="63">
        <v>230</v>
      </c>
      <c r="H19" s="63">
        <v>1729</v>
      </c>
      <c r="I19" s="66">
        <f t="shared" si="0"/>
        <v>169608</v>
      </c>
    </row>
    <row r="20" spans="1:10" ht="27" thickTop="1" thickBot="1" x14ac:dyDescent="0.3">
      <c r="A20" s="67" t="s">
        <v>26</v>
      </c>
      <c r="B20" s="63">
        <v>153302</v>
      </c>
      <c r="C20" s="63">
        <v>10647</v>
      </c>
      <c r="D20" s="63">
        <v>336</v>
      </c>
      <c r="E20" s="63">
        <v>996</v>
      </c>
      <c r="F20" s="63">
        <v>212</v>
      </c>
      <c r="G20" s="63">
        <v>230</v>
      </c>
      <c r="H20" s="63">
        <v>1668</v>
      </c>
      <c r="I20" s="66">
        <f t="shared" si="0"/>
        <v>167391</v>
      </c>
    </row>
    <row r="21" spans="1:10" s="17" customFormat="1" ht="27" thickTop="1" thickBot="1" x14ac:dyDescent="0.3">
      <c r="A21" s="67" t="s">
        <v>27</v>
      </c>
      <c r="B21" s="63">
        <v>151251</v>
      </c>
      <c r="C21" s="63">
        <v>10440</v>
      </c>
      <c r="D21" s="64">
        <v>325</v>
      </c>
      <c r="E21" s="63">
        <v>1041</v>
      </c>
      <c r="F21" s="64">
        <v>223</v>
      </c>
      <c r="G21" s="64">
        <v>252</v>
      </c>
      <c r="H21" s="63">
        <v>1713</v>
      </c>
      <c r="I21" s="66">
        <f t="shared" si="0"/>
        <v>165245</v>
      </c>
    </row>
    <row r="22" spans="1:10" ht="27" thickTop="1" thickBot="1" x14ac:dyDescent="0.3">
      <c r="A22" s="67" t="s">
        <v>28</v>
      </c>
      <c r="B22" s="63">
        <v>149066</v>
      </c>
      <c r="C22" s="63">
        <v>10167</v>
      </c>
      <c r="D22" s="64">
        <v>289</v>
      </c>
      <c r="E22" s="63">
        <v>1070</v>
      </c>
      <c r="F22" s="64">
        <v>231</v>
      </c>
      <c r="G22" s="64">
        <v>267</v>
      </c>
      <c r="H22" s="63">
        <v>1607</v>
      </c>
      <c r="I22" s="66">
        <f t="shared" si="0"/>
        <v>162697</v>
      </c>
    </row>
    <row r="23" spans="1:10" ht="27" thickTop="1" thickBot="1" x14ac:dyDescent="0.3">
      <c r="A23" s="67" t="s">
        <v>34</v>
      </c>
      <c r="B23" s="63">
        <v>147076</v>
      </c>
      <c r="C23" s="63">
        <v>9930</v>
      </c>
      <c r="D23" s="63">
        <v>269</v>
      </c>
      <c r="E23" s="63">
        <v>976</v>
      </c>
      <c r="F23" s="63">
        <v>245</v>
      </c>
      <c r="G23" s="63">
        <v>263</v>
      </c>
      <c r="H23" s="63">
        <v>1392</v>
      </c>
      <c r="I23" s="66">
        <f t="shared" ref="I23:I28" si="1">SUM(B23:H23)</f>
        <v>160151</v>
      </c>
    </row>
    <row r="24" spans="1:10" ht="27" thickTop="1" thickBot="1" x14ac:dyDescent="0.3">
      <c r="A24" s="67" t="s">
        <v>35</v>
      </c>
      <c r="B24" s="63">
        <v>145826</v>
      </c>
      <c r="C24" s="63">
        <v>9692</v>
      </c>
      <c r="D24" s="63">
        <v>263</v>
      </c>
      <c r="E24" s="63">
        <v>953</v>
      </c>
      <c r="F24" s="63">
        <v>236</v>
      </c>
      <c r="G24" s="63">
        <v>253</v>
      </c>
      <c r="H24" s="63">
        <v>1351</v>
      </c>
      <c r="I24" s="66">
        <f t="shared" si="1"/>
        <v>158574</v>
      </c>
    </row>
    <row r="25" spans="1:10" ht="27" thickTop="1" thickBot="1" x14ac:dyDescent="0.3">
      <c r="A25" s="67" t="s">
        <v>36</v>
      </c>
      <c r="B25" s="63">
        <v>144612</v>
      </c>
      <c r="C25" s="63">
        <v>9529</v>
      </c>
      <c r="D25" s="63">
        <v>259</v>
      </c>
      <c r="E25" s="63">
        <v>912</v>
      </c>
      <c r="F25" s="63">
        <v>230</v>
      </c>
      <c r="G25" s="63">
        <v>248</v>
      </c>
      <c r="H25" s="63">
        <v>1312</v>
      </c>
      <c r="I25" s="66">
        <f t="shared" si="1"/>
        <v>157102</v>
      </c>
      <c r="J25" s="15"/>
    </row>
    <row r="26" spans="1:10" ht="27" thickTop="1" thickBot="1" x14ac:dyDescent="0.3">
      <c r="A26" s="67" t="s">
        <v>29</v>
      </c>
      <c r="B26" s="63">
        <v>143107</v>
      </c>
      <c r="C26" s="63">
        <v>9293</v>
      </c>
      <c r="D26" s="63">
        <v>217</v>
      </c>
      <c r="E26" s="63">
        <v>880</v>
      </c>
      <c r="F26" s="63">
        <v>241</v>
      </c>
      <c r="G26" s="63">
        <v>244</v>
      </c>
      <c r="H26" s="63">
        <v>1296</v>
      </c>
      <c r="I26" s="66">
        <f t="shared" si="1"/>
        <v>155278</v>
      </c>
      <c r="J26" s="15"/>
    </row>
    <row r="27" spans="1:10" ht="27" thickTop="1" thickBot="1" x14ac:dyDescent="0.3">
      <c r="A27" s="67" t="s">
        <v>30</v>
      </c>
      <c r="B27" s="63">
        <v>141697</v>
      </c>
      <c r="C27" s="63">
        <v>9122</v>
      </c>
      <c r="D27" s="63">
        <v>206</v>
      </c>
      <c r="E27" s="63">
        <v>874</v>
      </c>
      <c r="F27" s="63">
        <v>239</v>
      </c>
      <c r="G27" s="63">
        <v>239</v>
      </c>
      <c r="H27" s="63">
        <v>1296</v>
      </c>
      <c r="I27" s="66">
        <f t="shared" si="1"/>
        <v>153673</v>
      </c>
      <c r="J27" s="15"/>
    </row>
    <row r="28" spans="1:10" ht="27" thickTop="1" thickBot="1" x14ac:dyDescent="0.3">
      <c r="A28" s="67" t="s">
        <v>31</v>
      </c>
      <c r="B28" s="63">
        <v>140032</v>
      </c>
      <c r="C28" s="63">
        <v>8888</v>
      </c>
      <c r="D28" s="63">
        <v>202</v>
      </c>
      <c r="E28" s="63">
        <v>861</v>
      </c>
      <c r="F28" s="63">
        <v>240</v>
      </c>
      <c r="G28" s="63">
        <v>239</v>
      </c>
      <c r="H28" s="63">
        <v>1275</v>
      </c>
      <c r="I28" s="66">
        <f t="shared" si="1"/>
        <v>151737</v>
      </c>
      <c r="J28" s="15"/>
    </row>
    <row r="29" spans="1:10" ht="27" thickTop="1" thickBot="1" x14ac:dyDescent="0.3">
      <c r="A29" s="67" t="s">
        <v>48</v>
      </c>
      <c r="B29" s="63">
        <v>138767</v>
      </c>
      <c r="C29" s="63">
        <v>8736</v>
      </c>
      <c r="D29" s="63">
        <v>198</v>
      </c>
      <c r="E29" s="63">
        <v>840</v>
      </c>
      <c r="F29" s="63">
        <v>238</v>
      </c>
      <c r="G29" s="63">
        <v>236</v>
      </c>
      <c r="H29" s="63">
        <v>1260</v>
      </c>
      <c r="I29" s="66">
        <f t="shared" ref="I29:I34" si="2">SUM(B29:H29)</f>
        <v>150275</v>
      </c>
    </row>
    <row r="30" spans="1:10" s="34" customFormat="1" ht="27" thickTop="1" thickBot="1" x14ac:dyDescent="0.3">
      <c r="A30" s="67" t="s">
        <v>49</v>
      </c>
      <c r="B30" s="63">
        <v>137139</v>
      </c>
      <c r="C30" s="63">
        <v>8541</v>
      </c>
      <c r="D30" s="63">
        <v>192</v>
      </c>
      <c r="E30" s="63">
        <v>804</v>
      </c>
      <c r="F30" s="63">
        <v>235</v>
      </c>
      <c r="G30" s="63">
        <v>234</v>
      </c>
      <c r="H30" s="63">
        <v>1222</v>
      </c>
      <c r="I30" s="66">
        <f t="shared" si="2"/>
        <v>148367</v>
      </c>
    </row>
    <row r="31" spans="1:10" s="35" customFormat="1" ht="27" thickTop="1" thickBot="1" x14ac:dyDescent="0.3">
      <c r="A31" s="67" t="s">
        <v>51</v>
      </c>
      <c r="B31" s="63">
        <v>136144</v>
      </c>
      <c r="C31" s="63">
        <v>8362</v>
      </c>
      <c r="D31" s="63">
        <v>182</v>
      </c>
      <c r="E31" s="63">
        <v>775</v>
      </c>
      <c r="F31" s="63">
        <v>252</v>
      </c>
      <c r="G31" s="63">
        <v>241</v>
      </c>
      <c r="H31" s="63">
        <v>1154</v>
      </c>
      <c r="I31" s="66">
        <f t="shared" si="2"/>
        <v>147110</v>
      </c>
    </row>
    <row r="32" spans="1:10" ht="27" thickTop="1" thickBot="1" x14ac:dyDescent="0.3">
      <c r="A32" s="67" t="s">
        <v>52</v>
      </c>
      <c r="B32" s="63">
        <v>135401</v>
      </c>
      <c r="C32" s="63">
        <v>8350</v>
      </c>
      <c r="D32" s="63">
        <v>178</v>
      </c>
      <c r="E32" s="63">
        <v>785</v>
      </c>
      <c r="F32" s="63">
        <v>292</v>
      </c>
      <c r="G32" s="63">
        <v>249</v>
      </c>
      <c r="H32" s="63">
        <v>1188</v>
      </c>
      <c r="I32" s="66">
        <f t="shared" si="2"/>
        <v>146443</v>
      </c>
    </row>
    <row r="33" spans="1:9" ht="27" thickTop="1" thickBot="1" x14ac:dyDescent="0.3">
      <c r="A33" s="67" t="s">
        <v>54</v>
      </c>
      <c r="B33" s="63">
        <v>133962</v>
      </c>
      <c r="C33" s="63">
        <v>8210</v>
      </c>
      <c r="D33" s="63">
        <v>176</v>
      </c>
      <c r="E33" s="63">
        <v>787</v>
      </c>
      <c r="F33" s="63">
        <v>335</v>
      </c>
      <c r="G33" s="63">
        <v>275</v>
      </c>
      <c r="H33" s="63">
        <v>1250</v>
      </c>
      <c r="I33" s="66">
        <f t="shared" si="2"/>
        <v>144995</v>
      </c>
    </row>
    <row r="34" spans="1:9" s="37" customFormat="1" ht="30" customHeight="1" thickTop="1" thickBot="1" x14ac:dyDescent="0.3">
      <c r="A34" s="67" t="s">
        <v>55</v>
      </c>
      <c r="B34" s="63">
        <v>131937</v>
      </c>
      <c r="C34" s="63">
        <v>8018</v>
      </c>
      <c r="D34" s="63">
        <v>175</v>
      </c>
      <c r="E34" s="63">
        <v>831</v>
      </c>
      <c r="F34" s="63">
        <v>376</v>
      </c>
      <c r="G34" s="63">
        <v>288</v>
      </c>
      <c r="H34" s="63">
        <v>1343</v>
      </c>
      <c r="I34" s="66">
        <f t="shared" si="2"/>
        <v>142968</v>
      </c>
    </row>
    <row r="35" spans="1:9" s="41" customFormat="1" ht="30" customHeight="1" thickTop="1" thickBot="1" x14ac:dyDescent="0.3">
      <c r="A35" s="67" t="s">
        <v>57</v>
      </c>
      <c r="B35" s="63">
        <v>130224</v>
      </c>
      <c r="C35" s="63">
        <v>7765</v>
      </c>
      <c r="D35" s="63">
        <v>186</v>
      </c>
      <c r="E35" s="63">
        <v>928</v>
      </c>
      <c r="F35" s="63">
        <v>458</v>
      </c>
      <c r="G35" s="63">
        <v>312</v>
      </c>
      <c r="H35" s="63">
        <v>1532</v>
      </c>
      <c r="I35" s="66">
        <f t="shared" ref="I35:I40" si="3">SUM(B35:H35)</f>
        <v>141405</v>
      </c>
    </row>
    <row r="36" spans="1:9" s="42" customFormat="1" ht="30" customHeight="1" thickTop="1" thickBot="1" x14ac:dyDescent="0.3">
      <c r="A36" s="67" t="s">
        <v>58</v>
      </c>
      <c r="B36" s="63">
        <v>129007</v>
      </c>
      <c r="C36" s="63">
        <v>8034</v>
      </c>
      <c r="D36" s="63">
        <v>193</v>
      </c>
      <c r="E36" s="63">
        <v>971</v>
      </c>
      <c r="F36" s="63">
        <v>560</v>
      </c>
      <c r="G36" s="63">
        <v>352</v>
      </c>
      <c r="H36" s="63">
        <v>1665</v>
      </c>
      <c r="I36" s="66">
        <f t="shared" si="3"/>
        <v>140782</v>
      </c>
    </row>
    <row r="37" spans="1:9" s="46" customFormat="1" ht="30" customHeight="1" thickTop="1" thickBot="1" x14ac:dyDescent="0.3">
      <c r="A37" s="67" t="s">
        <v>60</v>
      </c>
      <c r="B37" s="63">
        <v>129731</v>
      </c>
      <c r="C37" s="63">
        <v>7958</v>
      </c>
      <c r="D37" s="63">
        <v>194</v>
      </c>
      <c r="E37" s="63">
        <v>975</v>
      </c>
      <c r="F37" s="63">
        <v>642</v>
      </c>
      <c r="G37" s="63">
        <v>398</v>
      </c>
      <c r="H37" s="63">
        <v>1672</v>
      </c>
      <c r="I37" s="66">
        <f t="shared" si="3"/>
        <v>141570</v>
      </c>
    </row>
    <row r="38" spans="1:9" ht="27" thickTop="1" thickBot="1" x14ac:dyDescent="0.3">
      <c r="A38" s="67" t="s">
        <v>61</v>
      </c>
      <c r="B38" s="63">
        <v>130555</v>
      </c>
      <c r="C38" s="63">
        <v>7876</v>
      </c>
      <c r="D38" s="63">
        <v>210</v>
      </c>
      <c r="E38" s="63">
        <v>907</v>
      </c>
      <c r="F38" s="63">
        <v>697</v>
      </c>
      <c r="G38" s="63">
        <v>408</v>
      </c>
      <c r="H38" s="63">
        <v>1663</v>
      </c>
      <c r="I38" s="66">
        <f t="shared" si="3"/>
        <v>142316</v>
      </c>
    </row>
    <row r="39" spans="1:9" s="47" customFormat="1" ht="27" thickTop="1" thickBot="1" x14ac:dyDescent="0.3">
      <c r="A39" s="67" t="s">
        <v>63</v>
      </c>
      <c r="B39" s="63">
        <v>131151</v>
      </c>
      <c r="C39" s="63">
        <v>7937</v>
      </c>
      <c r="D39" s="63">
        <v>240</v>
      </c>
      <c r="E39" s="63">
        <v>906</v>
      </c>
      <c r="F39" s="63">
        <v>663</v>
      </c>
      <c r="G39" s="63">
        <v>379</v>
      </c>
      <c r="H39" s="63">
        <v>1609</v>
      </c>
      <c r="I39" s="66">
        <f t="shared" si="3"/>
        <v>142885</v>
      </c>
    </row>
    <row r="40" spans="1:9" s="49" customFormat="1" ht="27" thickTop="1" thickBot="1" x14ac:dyDescent="0.3">
      <c r="A40" s="67" t="s">
        <v>64</v>
      </c>
      <c r="B40" s="63">
        <v>131123</v>
      </c>
      <c r="C40" s="63">
        <v>8016</v>
      </c>
      <c r="D40" s="63">
        <v>270</v>
      </c>
      <c r="E40" s="63">
        <v>890</v>
      </c>
      <c r="F40" s="63">
        <v>670</v>
      </c>
      <c r="G40" s="63">
        <v>375</v>
      </c>
      <c r="H40" s="63">
        <v>1556</v>
      </c>
      <c r="I40" s="66">
        <f t="shared" si="3"/>
        <v>142900</v>
      </c>
    </row>
    <row r="41" spans="1:9" ht="27" thickTop="1" thickBot="1" x14ac:dyDescent="0.3">
      <c r="A41" s="58" t="s">
        <v>66</v>
      </c>
      <c r="B41" s="101">
        <v>130456</v>
      </c>
      <c r="C41" s="101">
        <v>7972</v>
      </c>
      <c r="D41" s="101">
        <v>413</v>
      </c>
      <c r="E41" s="101">
        <v>833</v>
      </c>
      <c r="F41" s="101">
        <v>640</v>
      </c>
      <c r="G41" s="101">
        <v>313</v>
      </c>
      <c r="H41" s="101">
        <v>1477</v>
      </c>
      <c r="I41" s="103">
        <f t="shared" ref="I41" si="4">SUM(B41:H41)</f>
        <v>142104</v>
      </c>
    </row>
    <row r="42" spans="1:9" s="89" customFormat="1" ht="27" thickTop="1" thickBot="1" x14ac:dyDescent="0.3">
      <c r="A42" s="67" t="s">
        <v>105</v>
      </c>
      <c r="B42" s="98">
        <v>129055</v>
      </c>
      <c r="C42" s="98">
        <v>7892</v>
      </c>
      <c r="D42" s="98">
        <v>469</v>
      </c>
      <c r="E42" s="98">
        <v>827</v>
      </c>
      <c r="F42" s="98">
        <v>640</v>
      </c>
      <c r="G42" s="98">
        <v>305</v>
      </c>
      <c r="H42" s="98">
        <v>1440</v>
      </c>
      <c r="I42" s="66">
        <f t="shared" ref="I42:I47" si="5">SUM(B42:H42)</f>
        <v>140628</v>
      </c>
    </row>
    <row r="43" spans="1:9" ht="27" thickTop="1" thickBot="1" x14ac:dyDescent="0.3">
      <c r="A43" s="58" t="s">
        <v>120</v>
      </c>
      <c r="B43" s="101">
        <v>128356</v>
      </c>
      <c r="C43" s="101">
        <v>7771</v>
      </c>
      <c r="D43" s="101">
        <v>542</v>
      </c>
      <c r="E43" s="101">
        <v>806</v>
      </c>
      <c r="F43" s="101">
        <v>622</v>
      </c>
      <c r="G43" s="101">
        <v>291</v>
      </c>
      <c r="H43" s="101">
        <v>1428</v>
      </c>
      <c r="I43" s="103">
        <f t="shared" si="5"/>
        <v>139816</v>
      </c>
    </row>
    <row r="44" spans="1:9" ht="27" thickTop="1" thickBot="1" x14ac:dyDescent="0.3">
      <c r="A44" s="58" t="s">
        <v>121</v>
      </c>
      <c r="B44" s="101">
        <v>132564</v>
      </c>
      <c r="C44" s="101">
        <v>8164</v>
      </c>
      <c r="D44" s="101">
        <v>1090</v>
      </c>
      <c r="E44" s="101">
        <v>798</v>
      </c>
      <c r="F44" s="101">
        <v>613</v>
      </c>
      <c r="G44" s="101">
        <v>294</v>
      </c>
      <c r="H44" s="101">
        <v>1405</v>
      </c>
      <c r="I44" s="103">
        <f t="shared" si="5"/>
        <v>144928</v>
      </c>
    </row>
    <row r="45" spans="1:9" ht="27" thickTop="1" thickBot="1" x14ac:dyDescent="0.3">
      <c r="A45" s="58" t="s">
        <v>123</v>
      </c>
      <c r="B45" s="101">
        <v>183437</v>
      </c>
      <c r="C45" s="101">
        <v>9852</v>
      </c>
      <c r="D45" s="101">
        <v>1837</v>
      </c>
      <c r="E45" s="101">
        <v>792</v>
      </c>
      <c r="F45" s="101">
        <v>598</v>
      </c>
      <c r="G45" s="101">
        <v>279</v>
      </c>
      <c r="H45" s="101">
        <v>1484</v>
      </c>
      <c r="I45" s="103">
        <f t="shared" si="5"/>
        <v>198279</v>
      </c>
    </row>
    <row r="46" spans="1:9" ht="27" thickTop="1" thickBot="1" x14ac:dyDescent="0.3">
      <c r="A46" s="58" t="s">
        <v>125</v>
      </c>
      <c r="B46" s="101">
        <v>195198</v>
      </c>
      <c r="C46" s="101">
        <v>10098</v>
      </c>
      <c r="D46" s="101">
        <v>1981</v>
      </c>
      <c r="E46" s="101">
        <v>538</v>
      </c>
      <c r="F46" s="101">
        <v>116</v>
      </c>
      <c r="G46" s="101">
        <v>67</v>
      </c>
      <c r="H46" s="101">
        <v>1136</v>
      </c>
      <c r="I46" s="103">
        <f t="shared" si="5"/>
        <v>209134</v>
      </c>
    </row>
    <row r="47" spans="1:9" ht="27" thickTop="1" thickBot="1" x14ac:dyDescent="0.3">
      <c r="A47" s="58" t="s">
        <v>127</v>
      </c>
      <c r="B47" s="101">
        <v>239787</v>
      </c>
      <c r="C47" s="101">
        <v>11640</v>
      </c>
      <c r="D47" s="101">
        <v>2538</v>
      </c>
      <c r="E47" s="101">
        <v>523</v>
      </c>
      <c r="F47" s="101">
        <v>132</v>
      </c>
      <c r="G47" s="101">
        <v>67</v>
      </c>
      <c r="H47" s="101">
        <v>1196</v>
      </c>
      <c r="I47" s="103">
        <f t="shared" si="5"/>
        <v>255883</v>
      </c>
    </row>
    <row r="48" spans="1:9" ht="27" thickTop="1" thickBot="1" x14ac:dyDescent="0.3">
      <c r="A48" s="58" t="s">
        <v>130</v>
      </c>
      <c r="B48" s="101">
        <v>274031</v>
      </c>
      <c r="C48" s="101">
        <v>13867</v>
      </c>
      <c r="D48" s="101">
        <v>3141</v>
      </c>
      <c r="E48" s="101">
        <v>520</v>
      </c>
      <c r="F48" s="101">
        <v>142</v>
      </c>
      <c r="G48" s="101">
        <v>69</v>
      </c>
      <c r="H48" s="101">
        <v>1341</v>
      </c>
      <c r="I48" s="103">
        <f>SUM(B48:H48)</f>
        <v>293111</v>
      </c>
    </row>
    <row r="49" spans="1:9" ht="27" thickTop="1" thickBot="1" x14ac:dyDescent="0.3">
      <c r="A49" s="58" t="s">
        <v>132</v>
      </c>
      <c r="B49" s="101">
        <v>378980</v>
      </c>
      <c r="C49" s="101">
        <v>14642</v>
      </c>
      <c r="D49" s="101">
        <v>3279</v>
      </c>
      <c r="E49" s="101">
        <v>532</v>
      </c>
      <c r="F49" s="101">
        <v>148</v>
      </c>
      <c r="G49" s="101">
        <v>75</v>
      </c>
      <c r="H49" s="101">
        <v>1437</v>
      </c>
      <c r="I49" s="103">
        <f>SUM(B49:H49)</f>
        <v>399093</v>
      </c>
    </row>
    <row r="50" spans="1:9" ht="27" thickTop="1" thickBot="1" x14ac:dyDescent="0.3">
      <c r="A50" s="58" t="s">
        <v>133</v>
      </c>
      <c r="B50" s="101">
        <v>389418</v>
      </c>
      <c r="C50" s="101">
        <v>15375</v>
      </c>
      <c r="D50" s="101">
        <v>3357</v>
      </c>
      <c r="E50" s="101">
        <v>496</v>
      </c>
      <c r="F50" s="101">
        <v>258</v>
      </c>
      <c r="G50" s="101">
        <v>78</v>
      </c>
      <c r="H50" s="101">
        <v>1814</v>
      </c>
      <c r="I50" s="103">
        <f>SUM(B50:H50)</f>
        <v>410796</v>
      </c>
    </row>
    <row r="51" spans="1:9" ht="27" thickTop="1" thickBot="1" x14ac:dyDescent="0.3">
      <c r="A51" s="58" t="s">
        <v>137</v>
      </c>
      <c r="B51" s="98">
        <v>394265</v>
      </c>
      <c r="C51" s="98">
        <v>15979</v>
      </c>
      <c r="D51" s="98">
        <v>3457</v>
      </c>
      <c r="E51" s="98">
        <v>509</v>
      </c>
      <c r="F51" s="98">
        <v>335</v>
      </c>
      <c r="G51" s="98">
        <v>95</v>
      </c>
      <c r="H51" s="98">
        <v>1909</v>
      </c>
      <c r="I51" s="103">
        <f>SUM(B51:H51)</f>
        <v>416549</v>
      </c>
    </row>
    <row r="52" spans="1:9" ht="27" thickTop="1" thickBot="1" x14ac:dyDescent="0.3">
      <c r="A52" s="58" t="s">
        <v>138</v>
      </c>
      <c r="B52" s="98">
        <v>397270</v>
      </c>
      <c r="C52" s="98">
        <v>13315</v>
      </c>
      <c r="D52" s="98">
        <v>3375</v>
      </c>
      <c r="E52" s="98">
        <v>532</v>
      </c>
      <c r="F52" s="98">
        <v>329</v>
      </c>
      <c r="G52" s="98">
        <v>111</v>
      </c>
      <c r="H52" s="98">
        <v>2052</v>
      </c>
      <c r="I52" s="103">
        <f>SUM(B52:H52)</f>
        <v>416984</v>
      </c>
    </row>
    <row r="53" spans="1:9" s="100" customFormat="1" ht="26.25" thickTop="1" x14ac:dyDescent="0.25">
      <c r="A53" s="58" t="s">
        <v>199</v>
      </c>
      <c r="B53" s="101">
        <v>384648</v>
      </c>
      <c r="C53" s="101">
        <v>13203</v>
      </c>
      <c r="D53" s="101">
        <v>3265</v>
      </c>
      <c r="E53" s="101">
        <v>547</v>
      </c>
      <c r="F53" s="101">
        <v>308</v>
      </c>
      <c r="G53" s="101">
        <v>108</v>
      </c>
      <c r="H53" s="101">
        <v>2677</v>
      </c>
      <c r="I53" s="103">
        <v>404756</v>
      </c>
    </row>
    <row r="54" spans="1:9" x14ac:dyDescent="0.25">
      <c r="A54" s="131" t="s">
        <v>128</v>
      </c>
      <c r="I54" s="100" t="s">
        <v>129</v>
      </c>
    </row>
  </sheetData>
  <protectedRanges>
    <protectedRange sqref="B23:H23" name="Range6"/>
    <protectedRange sqref="B24:C25" name="table 18"/>
    <protectedRange sqref="D24:E25" name="table 18_1"/>
    <protectedRange sqref="F24:G25" name="table 18_2"/>
    <protectedRange sqref="H24:I25" name="table 18_3"/>
    <protectedRange sqref="B26:I36" name="table 18_4"/>
    <protectedRange sqref="B37:H39" name="صناديق جدول 18"/>
    <protectedRange sqref="B40:H42" name="صناديق جدول 16"/>
  </protectedRanges>
  <mergeCells count="3">
    <mergeCell ref="B4:D4"/>
    <mergeCell ref="A2:C3"/>
    <mergeCell ref="B5:I5"/>
  </mergeCells>
  <hyperlinks>
    <hyperlink ref="B4:D4" location="Main!G8" display="العودة للصفحة الرئيسية" xr:uid="{00000000-0004-0000-28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autoPageBreaks="0"/>
  </sheetPr>
  <dimension ref="A1:N56"/>
  <sheetViews>
    <sheetView showGridLines="0" rightToLeft="1" zoomScale="79" zoomScaleNormal="110" workbookViewId="0">
      <pane ySplit="7" topLeftCell="A45" activePane="bottomLeft" state="frozen"/>
      <selection pane="bottomLeft" activeCell="L53" sqref="L53"/>
    </sheetView>
  </sheetViews>
  <sheetFormatPr defaultColWidth="9.140625" defaultRowHeight="15" x14ac:dyDescent="0.25"/>
  <cols>
    <col min="1" max="1" width="22.85546875" style="100" customWidth="1"/>
    <col min="2" max="14" width="14.85546875" style="100" customWidth="1"/>
    <col min="15" max="15" width="11" style="100" bestFit="1" customWidth="1"/>
    <col min="16" max="16" width="11.85546875" style="100" bestFit="1" customWidth="1"/>
    <col min="17" max="17" width="9.140625" style="100"/>
    <col min="18" max="18" width="9.85546875" style="100" bestFit="1" customWidth="1"/>
    <col min="19" max="16384" width="9.140625" style="100"/>
  </cols>
  <sheetData>
    <row r="1" spans="1:14" ht="16.5" x14ac:dyDescent="0.25">
      <c r="B1" s="12"/>
      <c r="C1" s="12"/>
      <c r="D1" s="12"/>
    </row>
    <row r="2" spans="1:14" ht="18" x14ac:dyDescent="0.25">
      <c r="A2" s="13"/>
      <c r="B2" s="13"/>
      <c r="C2" s="13"/>
      <c r="D2" s="13"/>
      <c r="E2" s="13"/>
      <c r="F2" s="16"/>
      <c r="G2" s="16"/>
      <c r="H2" s="12"/>
      <c r="I2" s="12"/>
      <c r="J2" s="12"/>
      <c r="K2" s="12"/>
      <c r="L2" s="12"/>
      <c r="M2" s="12"/>
    </row>
    <row r="3" spans="1:14" ht="18" x14ac:dyDescent="0.25">
      <c r="A3" s="13"/>
      <c r="B3" s="13"/>
      <c r="C3" s="13"/>
      <c r="D3" s="13"/>
      <c r="E3" s="16"/>
      <c r="F3" s="16"/>
      <c r="G3" s="16"/>
      <c r="H3" s="12"/>
      <c r="I3" s="12"/>
      <c r="J3" s="12"/>
      <c r="K3" s="12"/>
      <c r="L3" s="12"/>
      <c r="M3" s="12"/>
    </row>
    <row r="4" spans="1:14" ht="18" x14ac:dyDescent="0.25">
      <c r="B4" s="13"/>
      <c r="C4" s="13"/>
      <c r="D4" s="13"/>
    </row>
    <row r="5" spans="1:14" ht="57.75" customHeight="1" x14ac:dyDescent="0.25">
      <c r="A5" s="48"/>
      <c r="B5" s="169" t="s">
        <v>198</v>
      </c>
      <c r="C5" s="169"/>
      <c r="D5" s="169"/>
      <c r="E5" s="169"/>
      <c r="F5" s="169"/>
      <c r="G5" s="169"/>
      <c r="H5" s="169"/>
      <c r="I5" s="169"/>
      <c r="J5" s="169"/>
      <c r="K5" s="169"/>
      <c r="L5" s="48"/>
      <c r="M5" s="48"/>
      <c r="N5" s="30"/>
    </row>
    <row r="6" spans="1:14" ht="25.5" x14ac:dyDescent="0.25">
      <c r="N6" s="59" t="s">
        <v>37</v>
      </c>
    </row>
    <row r="7" spans="1:14" ht="75.75" thickBot="1" x14ac:dyDescent="0.3">
      <c r="A7" s="99" t="s">
        <v>70</v>
      </c>
      <c r="B7" s="99" t="s">
        <v>72</v>
      </c>
      <c r="C7" s="99" t="s">
        <v>73</v>
      </c>
      <c r="D7" s="99" t="s">
        <v>74</v>
      </c>
      <c r="E7" s="99" t="s">
        <v>75</v>
      </c>
      <c r="F7" s="99" t="s">
        <v>92</v>
      </c>
      <c r="G7" s="99" t="s">
        <v>93</v>
      </c>
      <c r="H7" s="99" t="s">
        <v>94</v>
      </c>
      <c r="I7" s="99" t="s">
        <v>95</v>
      </c>
      <c r="J7" s="99" t="s">
        <v>96</v>
      </c>
      <c r="K7" s="99" t="s">
        <v>97</v>
      </c>
      <c r="L7" s="99" t="s">
        <v>98</v>
      </c>
      <c r="M7" s="99" t="s">
        <v>84</v>
      </c>
      <c r="N7" s="99" t="s">
        <v>69</v>
      </c>
    </row>
    <row r="8" spans="1:14" ht="39" customHeight="1" thickTop="1" thickBot="1" x14ac:dyDescent="0.3">
      <c r="A8" s="67" t="s">
        <v>14</v>
      </c>
      <c r="B8" s="79">
        <v>10865.07</v>
      </c>
      <c r="C8" s="79">
        <v>10.4</v>
      </c>
      <c r="D8" s="79">
        <v>420.39</v>
      </c>
      <c r="E8" s="79">
        <v>17733.25</v>
      </c>
      <c r="F8" s="79">
        <v>571.21</v>
      </c>
      <c r="G8" s="79">
        <v>2323.87</v>
      </c>
      <c r="H8" s="79" t="s">
        <v>9</v>
      </c>
      <c r="I8" s="79" t="s">
        <v>9</v>
      </c>
      <c r="J8" s="72" t="s">
        <v>9</v>
      </c>
      <c r="K8" s="72" t="s">
        <v>9</v>
      </c>
      <c r="L8" s="72" t="s">
        <v>9</v>
      </c>
      <c r="M8" s="79">
        <v>47.85</v>
      </c>
      <c r="N8" s="90">
        <f t="shared" ref="N8:N40" si="0">SUM(B8:M8)</f>
        <v>31972.039999999997</v>
      </c>
    </row>
    <row r="9" spans="1:14" ht="27" thickTop="1" thickBot="1" x14ac:dyDescent="0.3">
      <c r="A9" s="67" t="s">
        <v>15</v>
      </c>
      <c r="B9" s="79">
        <v>11536.9</v>
      </c>
      <c r="C9" s="79">
        <v>4.2</v>
      </c>
      <c r="D9" s="79">
        <v>608.5</v>
      </c>
      <c r="E9" s="79">
        <v>21437.200000000001</v>
      </c>
      <c r="F9" s="79">
        <v>602</v>
      </c>
      <c r="G9" s="79">
        <v>2404.9</v>
      </c>
      <c r="H9" s="79" t="s">
        <v>9</v>
      </c>
      <c r="I9" s="79" t="s">
        <v>9</v>
      </c>
      <c r="J9" s="72" t="s">
        <v>9</v>
      </c>
      <c r="K9" s="72" t="s">
        <v>9</v>
      </c>
      <c r="L9" s="72" t="s">
        <v>9</v>
      </c>
      <c r="M9" s="79">
        <v>50.7</v>
      </c>
      <c r="N9" s="90">
        <f t="shared" si="0"/>
        <v>36644.400000000001</v>
      </c>
    </row>
    <row r="10" spans="1:14" ht="27" thickTop="1" thickBot="1" x14ac:dyDescent="0.3">
      <c r="A10" s="67" t="s">
        <v>16</v>
      </c>
      <c r="B10" s="79">
        <v>13337.08</v>
      </c>
      <c r="C10" s="79">
        <v>3.03</v>
      </c>
      <c r="D10" s="79">
        <v>868.37</v>
      </c>
      <c r="E10" s="79">
        <v>30917.56</v>
      </c>
      <c r="F10" s="79">
        <v>538.94000000000005</v>
      </c>
      <c r="G10" s="79">
        <v>2522.65</v>
      </c>
      <c r="H10" s="79" t="s">
        <v>9</v>
      </c>
      <c r="I10" s="79" t="s">
        <v>9</v>
      </c>
      <c r="J10" s="72" t="s">
        <v>9</v>
      </c>
      <c r="K10" s="72" t="s">
        <v>9</v>
      </c>
      <c r="L10" s="72" t="s">
        <v>9</v>
      </c>
      <c r="M10" s="79">
        <v>47.44</v>
      </c>
      <c r="N10" s="90">
        <f t="shared" si="0"/>
        <v>48235.070000000007</v>
      </c>
    </row>
    <row r="11" spans="1:14" ht="27" thickTop="1" thickBot="1" x14ac:dyDescent="0.3">
      <c r="A11" s="67" t="s">
        <v>17</v>
      </c>
      <c r="B11" s="79">
        <v>13667.79</v>
      </c>
      <c r="C11" s="79">
        <v>126.21</v>
      </c>
      <c r="D11" s="79">
        <v>1688.74</v>
      </c>
      <c r="E11" s="79">
        <v>33068.11</v>
      </c>
      <c r="F11" s="79">
        <v>506.48</v>
      </c>
      <c r="G11" s="79">
        <v>2329.0700000000002</v>
      </c>
      <c r="H11" s="79" t="s">
        <v>9</v>
      </c>
      <c r="I11" s="79" t="s">
        <v>9</v>
      </c>
      <c r="J11" s="72" t="s">
        <v>9</v>
      </c>
      <c r="K11" s="72" t="s">
        <v>9</v>
      </c>
      <c r="L11" s="72" t="s">
        <v>9</v>
      </c>
      <c r="M11" s="79">
        <v>46.8</v>
      </c>
      <c r="N11" s="90">
        <f t="shared" si="0"/>
        <v>51433.200000000004</v>
      </c>
    </row>
    <row r="12" spans="1:14" ht="27" thickTop="1" thickBot="1" x14ac:dyDescent="0.3">
      <c r="A12" s="67" t="s">
        <v>32</v>
      </c>
      <c r="B12" s="79">
        <v>13771.24</v>
      </c>
      <c r="C12" s="79">
        <v>410.02</v>
      </c>
      <c r="D12" s="79">
        <v>1783.46</v>
      </c>
      <c r="E12" s="79">
        <v>35109.370000000003</v>
      </c>
      <c r="F12" s="79">
        <v>409.03</v>
      </c>
      <c r="G12" s="79">
        <v>2470</v>
      </c>
      <c r="H12" s="79" t="s">
        <v>9</v>
      </c>
      <c r="I12" s="79" t="s">
        <v>9</v>
      </c>
      <c r="J12" s="72" t="s">
        <v>9</v>
      </c>
      <c r="K12" s="72" t="s">
        <v>9</v>
      </c>
      <c r="L12" s="72" t="s">
        <v>9</v>
      </c>
      <c r="M12" s="79">
        <v>247.11</v>
      </c>
      <c r="N12" s="90">
        <f t="shared" si="0"/>
        <v>54200.23</v>
      </c>
    </row>
    <row r="13" spans="1:14" ht="27" thickTop="1" thickBot="1" x14ac:dyDescent="0.3">
      <c r="A13" s="67" t="s">
        <v>19</v>
      </c>
      <c r="B13" s="79">
        <v>22943</v>
      </c>
      <c r="C13" s="79">
        <v>412.38</v>
      </c>
      <c r="D13" s="79">
        <v>1952.17</v>
      </c>
      <c r="E13" s="79">
        <v>42879.45</v>
      </c>
      <c r="F13" s="79">
        <v>496.33</v>
      </c>
      <c r="G13" s="79">
        <v>2284.19</v>
      </c>
      <c r="H13" s="79" t="s">
        <v>9</v>
      </c>
      <c r="I13" s="79" t="s">
        <v>9</v>
      </c>
      <c r="J13" s="72" t="s">
        <v>9</v>
      </c>
      <c r="K13" s="72" t="s">
        <v>9</v>
      </c>
      <c r="L13" s="72" t="s">
        <v>9</v>
      </c>
      <c r="M13" s="79">
        <v>252.53</v>
      </c>
      <c r="N13" s="90">
        <f t="shared" si="0"/>
        <v>71220.05</v>
      </c>
    </row>
    <row r="14" spans="1:14" ht="27" thickTop="1" thickBot="1" x14ac:dyDescent="0.3">
      <c r="A14" s="67" t="s">
        <v>20</v>
      </c>
      <c r="B14" s="79">
        <v>23499.24</v>
      </c>
      <c r="C14" s="79">
        <v>3085.04</v>
      </c>
      <c r="D14" s="79">
        <v>1725.27</v>
      </c>
      <c r="E14" s="79">
        <v>45466.75</v>
      </c>
      <c r="F14" s="79">
        <v>1145.78</v>
      </c>
      <c r="G14" s="79">
        <v>2220.2199999999998</v>
      </c>
      <c r="H14" s="79" t="s">
        <v>9</v>
      </c>
      <c r="I14" s="79" t="s">
        <v>9</v>
      </c>
      <c r="J14" s="72" t="s">
        <v>9</v>
      </c>
      <c r="K14" s="72" t="s">
        <v>9</v>
      </c>
      <c r="L14" s="72" t="s">
        <v>9</v>
      </c>
      <c r="M14" s="79">
        <v>252.23</v>
      </c>
      <c r="N14" s="90">
        <f t="shared" si="0"/>
        <v>77394.53</v>
      </c>
    </row>
    <row r="15" spans="1:14" ht="27" thickTop="1" thickBot="1" x14ac:dyDescent="0.3">
      <c r="A15" s="67" t="s">
        <v>21</v>
      </c>
      <c r="B15" s="79">
        <v>25845.396162182999</v>
      </c>
      <c r="C15" s="79">
        <v>3092.7058830000001</v>
      </c>
      <c r="D15" s="79">
        <v>1603.8249523499999</v>
      </c>
      <c r="E15" s="79">
        <v>39839.564975988913</v>
      </c>
      <c r="F15" s="79">
        <v>1114.6984942117181</v>
      </c>
      <c r="G15" s="79">
        <v>1960.3289746326982</v>
      </c>
      <c r="H15" s="79" t="s">
        <v>9</v>
      </c>
      <c r="I15" s="79" t="s">
        <v>9</v>
      </c>
      <c r="J15" s="72" t="s">
        <v>9</v>
      </c>
      <c r="K15" s="72" t="s">
        <v>9</v>
      </c>
      <c r="L15" s="72" t="s">
        <v>9</v>
      </c>
      <c r="M15" s="79">
        <v>300.98993411250001</v>
      </c>
      <c r="N15" s="90">
        <f t="shared" si="0"/>
        <v>73757.509376478818</v>
      </c>
    </row>
    <row r="16" spans="1:14" ht="27" thickTop="1" thickBot="1" x14ac:dyDescent="0.3">
      <c r="A16" s="67" t="s">
        <v>22</v>
      </c>
      <c r="B16" s="79">
        <v>26234.5179951678</v>
      </c>
      <c r="C16" s="79">
        <v>3077.2109876546156</v>
      </c>
      <c r="D16" s="79">
        <v>1257.7967794900001</v>
      </c>
      <c r="E16" s="79">
        <v>44042.506297306129</v>
      </c>
      <c r="F16" s="79">
        <v>1133.7142204895179</v>
      </c>
      <c r="G16" s="79">
        <v>1497.610104397955</v>
      </c>
      <c r="H16" s="79" t="s">
        <v>9</v>
      </c>
      <c r="I16" s="79" t="s">
        <v>9</v>
      </c>
      <c r="J16" s="72" t="s">
        <v>9</v>
      </c>
      <c r="K16" s="72" t="s">
        <v>9</v>
      </c>
      <c r="L16" s="72" t="s">
        <v>9</v>
      </c>
      <c r="M16" s="79">
        <v>317.46109222426662</v>
      </c>
      <c r="N16" s="90">
        <f t="shared" si="0"/>
        <v>77560.817476730299</v>
      </c>
    </row>
    <row r="17" spans="1:14" ht="27" thickTop="1" thickBot="1" x14ac:dyDescent="0.3">
      <c r="A17" s="67" t="s">
        <v>23</v>
      </c>
      <c r="B17" s="79">
        <v>27417.46</v>
      </c>
      <c r="C17" s="79">
        <v>2807.14</v>
      </c>
      <c r="D17" s="79">
        <v>1509.39</v>
      </c>
      <c r="E17" s="79">
        <v>44965.14</v>
      </c>
      <c r="F17" s="79">
        <v>1167.53</v>
      </c>
      <c r="G17" s="79">
        <v>1498.48</v>
      </c>
      <c r="H17" s="79" t="s">
        <v>9</v>
      </c>
      <c r="I17" s="79" t="s">
        <v>9</v>
      </c>
      <c r="J17" s="72" t="s">
        <v>9</v>
      </c>
      <c r="K17" s="72" t="s">
        <v>9</v>
      </c>
      <c r="L17" s="72" t="s">
        <v>9</v>
      </c>
      <c r="M17" s="79">
        <v>317.77999999999997</v>
      </c>
      <c r="N17" s="90">
        <f t="shared" si="0"/>
        <v>79682.92</v>
      </c>
    </row>
    <row r="18" spans="1:14" ht="27" thickTop="1" thickBot="1" x14ac:dyDescent="0.3">
      <c r="A18" s="67" t="s">
        <v>24</v>
      </c>
      <c r="B18" s="79">
        <v>62300.49</v>
      </c>
      <c r="C18" s="79">
        <v>2801.25</v>
      </c>
      <c r="D18" s="79">
        <v>1412.66</v>
      </c>
      <c r="E18" s="79">
        <v>54960.08</v>
      </c>
      <c r="F18" s="79">
        <v>6207.26</v>
      </c>
      <c r="G18" s="79">
        <v>658.16</v>
      </c>
      <c r="H18" s="79" t="s">
        <v>9</v>
      </c>
      <c r="I18" s="79" t="s">
        <v>9</v>
      </c>
      <c r="J18" s="72" t="s">
        <v>9</v>
      </c>
      <c r="K18" s="72" t="s">
        <v>9</v>
      </c>
      <c r="L18" s="72" t="s">
        <v>9</v>
      </c>
      <c r="M18" s="79">
        <v>325.54000000000002</v>
      </c>
      <c r="N18" s="90">
        <f t="shared" si="0"/>
        <v>128665.43999999999</v>
      </c>
    </row>
    <row r="19" spans="1:14" ht="27" thickTop="1" thickBot="1" x14ac:dyDescent="0.3">
      <c r="A19" s="67" t="s">
        <v>33</v>
      </c>
      <c r="B19" s="79">
        <v>62166.020751257907</v>
      </c>
      <c r="C19" s="79">
        <v>2807.4288649999999</v>
      </c>
      <c r="D19" s="79">
        <v>1592.9456846799999</v>
      </c>
      <c r="E19" s="79">
        <v>54891.99535974866</v>
      </c>
      <c r="F19" s="79">
        <v>6459.8655783499999</v>
      </c>
      <c r="G19" s="79">
        <v>661.19</v>
      </c>
      <c r="H19" s="79" t="s">
        <v>9</v>
      </c>
      <c r="I19" s="79" t="s">
        <v>9</v>
      </c>
      <c r="J19" s="72" t="s">
        <v>9</v>
      </c>
      <c r="K19" s="72" t="s">
        <v>9</v>
      </c>
      <c r="L19" s="72" t="s">
        <v>9</v>
      </c>
      <c r="M19" s="79">
        <v>318.48517484480965</v>
      </c>
      <c r="N19" s="90">
        <f t="shared" si="0"/>
        <v>128897.93141388138</v>
      </c>
    </row>
    <row r="20" spans="1:14" ht="27" thickTop="1" thickBot="1" x14ac:dyDescent="0.3">
      <c r="A20" s="67" t="s">
        <v>26</v>
      </c>
      <c r="B20" s="79">
        <v>77137.45482114781</v>
      </c>
      <c r="C20" s="79">
        <v>4138.7621359999994</v>
      </c>
      <c r="D20" s="79">
        <v>1550.3405692341926</v>
      </c>
      <c r="E20" s="79">
        <v>56822.77</v>
      </c>
      <c r="F20" s="79">
        <v>8737.8769889100004</v>
      </c>
      <c r="G20" s="79">
        <v>669.95656982500009</v>
      </c>
      <c r="H20" s="79" t="s">
        <v>9</v>
      </c>
      <c r="I20" s="79" t="s">
        <v>9</v>
      </c>
      <c r="J20" s="72" t="s">
        <v>9</v>
      </c>
      <c r="K20" s="72" t="s">
        <v>9</v>
      </c>
      <c r="L20" s="72" t="s">
        <v>9</v>
      </c>
      <c r="M20" s="79">
        <v>321.4448655885538</v>
      </c>
      <c r="N20" s="90">
        <f t="shared" si="0"/>
        <v>149378.60595070556</v>
      </c>
    </row>
    <row r="21" spans="1:14" ht="27" thickTop="1" thickBot="1" x14ac:dyDescent="0.3">
      <c r="A21" s="67" t="s">
        <v>27</v>
      </c>
      <c r="B21" s="95">
        <v>75919.72</v>
      </c>
      <c r="C21" s="95">
        <v>4489.8500000000004</v>
      </c>
      <c r="D21" s="95">
        <v>1626.95</v>
      </c>
      <c r="E21" s="95">
        <v>58393.93</v>
      </c>
      <c r="F21" s="95">
        <v>6941.12</v>
      </c>
      <c r="G21" s="96">
        <v>674.77</v>
      </c>
      <c r="H21" s="96" t="s">
        <v>9</v>
      </c>
      <c r="I21" s="96" t="s">
        <v>9</v>
      </c>
      <c r="J21" s="72" t="s">
        <v>9</v>
      </c>
      <c r="K21" s="72" t="s">
        <v>9</v>
      </c>
      <c r="L21" s="72" t="s">
        <v>9</v>
      </c>
      <c r="M21" s="96">
        <v>325.89999999999998</v>
      </c>
      <c r="N21" s="90">
        <f t="shared" si="0"/>
        <v>148372.24</v>
      </c>
    </row>
    <row r="22" spans="1:14" ht="27" thickTop="1" thickBot="1" x14ac:dyDescent="0.3">
      <c r="A22" s="67" t="s">
        <v>28</v>
      </c>
      <c r="B22" s="95">
        <v>75857.11</v>
      </c>
      <c r="C22" s="95">
        <v>4600.53</v>
      </c>
      <c r="D22" s="95">
        <v>1674.49</v>
      </c>
      <c r="E22" s="95">
        <v>57686.74</v>
      </c>
      <c r="F22" s="95">
        <v>816.25</v>
      </c>
      <c r="G22" s="96">
        <v>666.31</v>
      </c>
      <c r="H22" s="96" t="s">
        <v>9</v>
      </c>
      <c r="I22" s="96" t="s">
        <v>9</v>
      </c>
      <c r="J22" s="72" t="s">
        <v>9</v>
      </c>
      <c r="K22" s="72" t="s">
        <v>9</v>
      </c>
      <c r="L22" s="72" t="s">
        <v>9</v>
      </c>
      <c r="M22" s="96">
        <v>332.02</v>
      </c>
      <c r="N22" s="90">
        <f t="shared" si="0"/>
        <v>141633.44999999998</v>
      </c>
    </row>
    <row r="23" spans="1:14" ht="27" thickTop="1" thickBot="1" x14ac:dyDescent="0.3">
      <c r="A23" s="67" t="s">
        <v>34</v>
      </c>
      <c r="B23" s="79">
        <v>81683.03</v>
      </c>
      <c r="C23" s="79">
        <v>4648.09</v>
      </c>
      <c r="D23" s="79">
        <v>1772.75</v>
      </c>
      <c r="E23" s="79">
        <v>56673.95</v>
      </c>
      <c r="F23" s="79">
        <v>1151.6600000000001</v>
      </c>
      <c r="G23" s="79">
        <v>571.89</v>
      </c>
      <c r="H23" s="96" t="s">
        <v>9</v>
      </c>
      <c r="I23" s="96" t="s">
        <v>9</v>
      </c>
      <c r="J23" s="72" t="s">
        <v>9</v>
      </c>
      <c r="K23" s="72" t="s">
        <v>9</v>
      </c>
      <c r="L23" s="72" t="s">
        <v>9</v>
      </c>
      <c r="M23" s="79">
        <v>333.83</v>
      </c>
      <c r="N23" s="90">
        <f t="shared" si="0"/>
        <v>146835.20000000001</v>
      </c>
    </row>
    <row r="24" spans="1:14" ht="27" thickTop="1" thickBot="1" x14ac:dyDescent="0.3">
      <c r="A24" s="67" t="s">
        <v>35</v>
      </c>
      <c r="B24" s="72">
        <v>87241.160027800419</v>
      </c>
      <c r="C24" s="72">
        <v>4840.7925493333296</v>
      </c>
      <c r="D24" s="72">
        <v>1879.9040904971739</v>
      </c>
      <c r="E24" s="72">
        <v>56717.301828640833</v>
      </c>
      <c r="F24" s="72">
        <v>746.86723371000005</v>
      </c>
      <c r="G24" s="72">
        <v>579.35013168750004</v>
      </c>
      <c r="H24" s="96" t="s">
        <v>9</v>
      </c>
      <c r="I24" s="96" t="s">
        <v>9</v>
      </c>
      <c r="J24" s="72" t="s">
        <v>9</v>
      </c>
      <c r="K24" s="72" t="s">
        <v>9</v>
      </c>
      <c r="L24" s="72" t="s">
        <v>9</v>
      </c>
      <c r="M24" s="72">
        <v>396.8681517599544</v>
      </c>
      <c r="N24" s="90">
        <f t="shared" si="0"/>
        <v>152402.24401342924</v>
      </c>
    </row>
    <row r="25" spans="1:14" ht="27" thickTop="1" thickBot="1" x14ac:dyDescent="0.3">
      <c r="A25" s="67" t="s">
        <v>36</v>
      </c>
      <c r="B25" s="72">
        <v>99674.659111782472</v>
      </c>
      <c r="C25" s="72">
        <v>4790.1798193333307</v>
      </c>
      <c r="D25" s="72">
        <v>2160.1896490497625</v>
      </c>
      <c r="E25" s="72">
        <v>57290.006552769897</v>
      </c>
      <c r="F25" s="72">
        <v>707.22593969000002</v>
      </c>
      <c r="G25" s="72">
        <v>582.67190396249998</v>
      </c>
      <c r="H25" s="96" t="s">
        <v>9</v>
      </c>
      <c r="I25" s="96" t="s">
        <v>9</v>
      </c>
      <c r="J25" s="72" t="s">
        <v>9</v>
      </c>
      <c r="K25" s="72" t="s">
        <v>9</v>
      </c>
      <c r="L25" s="72" t="s">
        <v>9</v>
      </c>
      <c r="M25" s="72">
        <v>397.89880520968256</v>
      </c>
      <c r="N25" s="90">
        <f t="shared" si="0"/>
        <v>165602.83178179763</v>
      </c>
    </row>
    <row r="26" spans="1:14" ht="27" thickTop="1" thickBot="1" x14ac:dyDescent="0.3">
      <c r="A26" s="67" t="s">
        <v>29</v>
      </c>
      <c r="B26" s="72">
        <v>104603.1</v>
      </c>
      <c r="C26" s="72">
        <v>4847.0016075599997</v>
      </c>
      <c r="D26" s="72">
        <v>1164.7349628488539</v>
      </c>
      <c r="E26" s="72">
        <v>58321.42</v>
      </c>
      <c r="F26" s="72">
        <v>7027.7941720600002</v>
      </c>
      <c r="G26" s="72">
        <v>578.44534372500004</v>
      </c>
      <c r="H26" s="72">
        <v>0</v>
      </c>
      <c r="I26" s="72">
        <v>1280.5164529599999</v>
      </c>
      <c r="J26" s="72" t="s">
        <v>9</v>
      </c>
      <c r="K26" s="72" t="s">
        <v>9</v>
      </c>
      <c r="L26" s="72" t="s">
        <v>9</v>
      </c>
      <c r="M26" s="72">
        <v>456.48481330790867</v>
      </c>
      <c r="N26" s="90">
        <f t="shared" si="0"/>
        <v>178279.4973524618</v>
      </c>
    </row>
    <row r="27" spans="1:14" ht="27" thickTop="1" thickBot="1" x14ac:dyDescent="0.3">
      <c r="A27" s="67" t="s">
        <v>30</v>
      </c>
      <c r="B27" s="79">
        <v>122620.29114223896</v>
      </c>
      <c r="C27" s="79">
        <v>4727.5918409800006</v>
      </c>
      <c r="D27" s="79">
        <v>2056.5130274959465</v>
      </c>
      <c r="E27" s="79">
        <v>52099.212050051385</v>
      </c>
      <c r="F27" s="79">
        <v>7403.0002847899987</v>
      </c>
      <c r="G27" s="79">
        <v>568.83749999999998</v>
      </c>
      <c r="H27" s="79">
        <v>0</v>
      </c>
      <c r="I27" s="79">
        <v>239.60637087999999</v>
      </c>
      <c r="J27" s="72" t="s">
        <v>9</v>
      </c>
      <c r="K27" s="72" t="s">
        <v>9</v>
      </c>
      <c r="L27" s="72" t="s">
        <v>9</v>
      </c>
      <c r="M27" s="79">
        <v>451.56765512316895</v>
      </c>
      <c r="N27" s="90">
        <f t="shared" si="0"/>
        <v>190166.61987155947</v>
      </c>
    </row>
    <row r="28" spans="1:14" ht="27" thickTop="1" thickBot="1" x14ac:dyDescent="0.3">
      <c r="A28" s="67" t="s">
        <v>31</v>
      </c>
      <c r="B28" s="72">
        <v>122482.1398481286</v>
      </c>
      <c r="C28" s="72">
        <v>4987.7181086700002</v>
      </c>
      <c r="D28" s="72">
        <v>1879.3946145334273</v>
      </c>
      <c r="E28" s="72">
        <v>58698.21943417233</v>
      </c>
      <c r="F28" s="72">
        <v>7637.693997549999</v>
      </c>
      <c r="G28" s="72">
        <v>581.14751538749999</v>
      </c>
      <c r="H28" s="79">
        <v>0</v>
      </c>
      <c r="I28" s="79">
        <v>249.1913505870387</v>
      </c>
      <c r="J28" s="72" t="s">
        <v>9</v>
      </c>
      <c r="K28" s="72" t="s">
        <v>9</v>
      </c>
      <c r="L28" s="72" t="s">
        <v>9</v>
      </c>
      <c r="M28" s="72">
        <v>383.93521116736122</v>
      </c>
      <c r="N28" s="90">
        <f t="shared" si="0"/>
        <v>196899.44008019625</v>
      </c>
    </row>
    <row r="29" spans="1:14" ht="27" thickTop="1" thickBot="1" x14ac:dyDescent="0.3">
      <c r="A29" s="67" t="s">
        <v>48</v>
      </c>
      <c r="B29" s="72">
        <v>108653.59125312061</v>
      </c>
      <c r="C29" s="72">
        <v>4954.6554846700001</v>
      </c>
      <c r="D29" s="72">
        <v>2048.0822389995114</v>
      </c>
      <c r="E29" s="72">
        <v>61340.005291598383</v>
      </c>
      <c r="F29" s="72">
        <v>7028.3995079580009</v>
      </c>
      <c r="G29" s="72">
        <v>576.8882930625</v>
      </c>
      <c r="H29" s="79">
        <v>132.80680350999998</v>
      </c>
      <c r="I29" s="79">
        <v>287.68052399999999</v>
      </c>
      <c r="J29" s="72" t="s">
        <v>9</v>
      </c>
      <c r="K29" s="72" t="s">
        <v>9</v>
      </c>
      <c r="L29" s="72" t="s">
        <v>9</v>
      </c>
      <c r="M29" s="72">
        <v>383.33454176122876</v>
      </c>
      <c r="N29" s="90">
        <f t="shared" si="0"/>
        <v>185405.44393868026</v>
      </c>
    </row>
    <row r="30" spans="1:14" ht="27" thickTop="1" thickBot="1" x14ac:dyDescent="0.3">
      <c r="A30" s="67" t="s">
        <v>49</v>
      </c>
      <c r="B30" s="72">
        <v>114501.03</v>
      </c>
      <c r="C30" s="72">
        <v>5175.18</v>
      </c>
      <c r="D30" s="72">
        <v>2262.2600000000002</v>
      </c>
      <c r="E30" s="72">
        <v>58458.13</v>
      </c>
      <c r="F30" s="72">
        <v>7836.23</v>
      </c>
      <c r="G30" s="72">
        <v>325.14999999999998</v>
      </c>
      <c r="H30" s="79">
        <v>59.75</v>
      </c>
      <c r="I30" s="79">
        <v>459.51</v>
      </c>
      <c r="J30" s="72" t="s">
        <v>9</v>
      </c>
      <c r="K30" s="72" t="s">
        <v>9</v>
      </c>
      <c r="L30" s="72" t="s">
        <v>9</v>
      </c>
      <c r="M30" s="72">
        <v>382.74</v>
      </c>
      <c r="N30" s="90">
        <f t="shared" si="0"/>
        <v>189459.97999999998</v>
      </c>
    </row>
    <row r="31" spans="1:14" ht="27" thickTop="1" thickBot="1" x14ac:dyDescent="0.3">
      <c r="A31" s="67" t="s">
        <v>51</v>
      </c>
      <c r="B31" s="72">
        <v>97081.731769534308</v>
      </c>
      <c r="C31" s="72">
        <v>5776.9769398533335</v>
      </c>
      <c r="D31" s="72">
        <v>2038.122903542979</v>
      </c>
      <c r="E31" s="72">
        <v>61474.595811878724</v>
      </c>
      <c r="F31" s="72">
        <v>6561.5502010294822</v>
      </c>
      <c r="G31" s="72">
        <v>324.4590962625</v>
      </c>
      <c r="H31" s="79">
        <v>135.36948974985623</v>
      </c>
      <c r="I31" s="79">
        <v>730.4165089608889</v>
      </c>
      <c r="J31" s="72" t="s">
        <v>9</v>
      </c>
      <c r="K31" s="72" t="s">
        <v>9</v>
      </c>
      <c r="L31" s="72" t="s">
        <v>9</v>
      </c>
      <c r="M31" s="72" t="s">
        <v>9</v>
      </c>
      <c r="N31" s="90">
        <f t="shared" si="0"/>
        <v>174123.2227208121</v>
      </c>
    </row>
    <row r="32" spans="1:14" ht="27" thickTop="1" thickBot="1" x14ac:dyDescent="0.3">
      <c r="A32" s="67" t="s">
        <v>52</v>
      </c>
      <c r="B32" s="72">
        <v>104359.41878102305</v>
      </c>
      <c r="C32" s="72">
        <v>10222.037143414444</v>
      </c>
      <c r="D32" s="72">
        <v>1918.0246232115001</v>
      </c>
      <c r="E32" s="72">
        <v>74006.104307490183</v>
      </c>
      <c r="F32" s="72">
        <v>7280.7038680828773</v>
      </c>
      <c r="G32" s="72">
        <v>324.4590962625</v>
      </c>
      <c r="H32" s="79">
        <v>191.44568981823903</v>
      </c>
      <c r="I32" s="79">
        <v>810.17885129895581</v>
      </c>
      <c r="J32" s="72" t="s">
        <v>9</v>
      </c>
      <c r="K32" s="72" t="s">
        <v>9</v>
      </c>
      <c r="L32" s="72" t="s">
        <v>9</v>
      </c>
      <c r="M32" s="72" t="s">
        <v>9</v>
      </c>
      <c r="N32" s="90">
        <f t="shared" si="0"/>
        <v>199112.37236060176</v>
      </c>
    </row>
    <row r="33" spans="1:14" ht="27" thickTop="1" thickBot="1" x14ac:dyDescent="0.3">
      <c r="A33" s="67" t="s">
        <v>54</v>
      </c>
      <c r="B33" s="80">
        <v>119296.16215649295</v>
      </c>
      <c r="C33" s="80">
        <v>10307.786353923333</v>
      </c>
      <c r="D33" s="80">
        <v>2082.3728769215004</v>
      </c>
      <c r="E33" s="80">
        <v>77616.591989835099</v>
      </c>
      <c r="F33" s="80">
        <v>9349.9248413631958</v>
      </c>
      <c r="G33" s="80">
        <v>331.81289722500003</v>
      </c>
      <c r="H33" s="81">
        <v>247.92319091000002</v>
      </c>
      <c r="I33" s="81">
        <v>757.62900000000013</v>
      </c>
      <c r="J33" s="72" t="s">
        <v>9</v>
      </c>
      <c r="K33" s="72" t="s">
        <v>9</v>
      </c>
      <c r="L33" s="72" t="s">
        <v>9</v>
      </c>
      <c r="M33" s="80" t="s">
        <v>9</v>
      </c>
      <c r="N33" s="90">
        <f t="shared" si="0"/>
        <v>219990.20330667106</v>
      </c>
    </row>
    <row r="34" spans="1:14" ht="27" thickTop="1" thickBot="1" x14ac:dyDescent="0.3">
      <c r="A34" s="67" t="s">
        <v>55</v>
      </c>
      <c r="B34" s="80">
        <v>125414.03</v>
      </c>
      <c r="C34" s="80">
        <v>10708.9</v>
      </c>
      <c r="D34" s="80">
        <v>2207.2399999999998</v>
      </c>
      <c r="E34" s="80">
        <v>83156.98</v>
      </c>
      <c r="F34" s="80">
        <v>9269.44</v>
      </c>
      <c r="G34" s="80">
        <v>323.13</v>
      </c>
      <c r="H34" s="81">
        <v>292.10000000000002</v>
      </c>
      <c r="I34" s="81">
        <v>879.52</v>
      </c>
      <c r="J34" s="72" t="s">
        <v>9</v>
      </c>
      <c r="K34" s="72" t="s">
        <v>9</v>
      </c>
      <c r="L34" s="72" t="s">
        <v>9</v>
      </c>
      <c r="M34" s="80" t="s">
        <v>9</v>
      </c>
      <c r="N34" s="90">
        <f t="shared" si="0"/>
        <v>232251.33999999997</v>
      </c>
    </row>
    <row r="35" spans="1:14" ht="27" thickTop="1" thickBot="1" x14ac:dyDescent="0.3">
      <c r="A35" s="67" t="s">
        <v>57</v>
      </c>
      <c r="B35" s="80">
        <v>134542.32999999999</v>
      </c>
      <c r="C35" s="80">
        <v>11594.61</v>
      </c>
      <c r="D35" s="80">
        <v>2228.84</v>
      </c>
      <c r="E35" s="80">
        <v>86673.25</v>
      </c>
      <c r="F35" s="80">
        <v>10232.6</v>
      </c>
      <c r="G35" s="80">
        <v>340.31</v>
      </c>
      <c r="H35" s="81">
        <v>333.26</v>
      </c>
      <c r="I35" s="81">
        <v>564.6</v>
      </c>
      <c r="J35" s="81">
        <v>10523.71</v>
      </c>
      <c r="K35" s="81">
        <v>333.02</v>
      </c>
      <c r="L35" s="81">
        <v>0</v>
      </c>
      <c r="M35" s="80">
        <v>0</v>
      </c>
      <c r="N35" s="90">
        <f t="shared" si="0"/>
        <v>257366.53</v>
      </c>
    </row>
    <row r="36" spans="1:14" ht="27" thickTop="1" thickBot="1" x14ac:dyDescent="0.3">
      <c r="A36" s="67" t="s">
        <v>58</v>
      </c>
      <c r="B36" s="80">
        <v>151433.95000000001</v>
      </c>
      <c r="C36" s="80">
        <v>8847.18</v>
      </c>
      <c r="D36" s="80">
        <v>2490.6799999999998</v>
      </c>
      <c r="E36" s="80">
        <v>89073.26</v>
      </c>
      <c r="F36" s="80">
        <v>9953.15</v>
      </c>
      <c r="G36" s="80">
        <v>350.67</v>
      </c>
      <c r="H36" s="81">
        <v>346.25</v>
      </c>
      <c r="I36" s="81">
        <v>621.1</v>
      </c>
      <c r="J36" s="81">
        <v>10961.02</v>
      </c>
      <c r="K36" s="81">
        <v>364.93</v>
      </c>
      <c r="L36" s="81">
        <v>0</v>
      </c>
      <c r="M36" s="80">
        <v>0</v>
      </c>
      <c r="N36" s="90">
        <f t="shared" si="0"/>
        <v>274442.19</v>
      </c>
    </row>
    <row r="37" spans="1:14" ht="27" thickTop="1" thickBot="1" x14ac:dyDescent="0.3">
      <c r="A37" s="67" t="s">
        <v>60</v>
      </c>
      <c r="B37" s="80">
        <v>158999.14000000001</v>
      </c>
      <c r="C37" s="80">
        <v>10799.25</v>
      </c>
      <c r="D37" s="80">
        <v>2552.79</v>
      </c>
      <c r="E37" s="80">
        <v>89527.02</v>
      </c>
      <c r="F37" s="80">
        <v>11572.44</v>
      </c>
      <c r="G37" s="80">
        <v>350.67</v>
      </c>
      <c r="H37" s="81">
        <v>370.19</v>
      </c>
      <c r="I37" s="81">
        <v>749.93</v>
      </c>
      <c r="J37" s="81">
        <v>11367.49</v>
      </c>
      <c r="K37" s="81">
        <v>440.3</v>
      </c>
      <c r="L37" s="81">
        <v>0</v>
      </c>
      <c r="M37" s="80">
        <v>0</v>
      </c>
      <c r="N37" s="90">
        <f t="shared" si="0"/>
        <v>286729.21999999997</v>
      </c>
    </row>
    <row r="38" spans="1:14" ht="27" thickTop="1" thickBot="1" x14ac:dyDescent="0.3">
      <c r="A38" s="67" t="s">
        <v>61</v>
      </c>
      <c r="B38" s="80">
        <v>160141.01999999999</v>
      </c>
      <c r="C38" s="80">
        <v>11411.09</v>
      </c>
      <c r="D38" s="80">
        <v>2517.56</v>
      </c>
      <c r="E38" s="80">
        <v>96228.08</v>
      </c>
      <c r="F38" s="80">
        <v>12039.73</v>
      </c>
      <c r="G38" s="80">
        <v>353.85</v>
      </c>
      <c r="H38" s="81">
        <v>405.72</v>
      </c>
      <c r="I38" s="81">
        <v>794.62</v>
      </c>
      <c r="J38" s="81">
        <v>12153.59</v>
      </c>
      <c r="K38" s="81">
        <v>552.84</v>
      </c>
      <c r="L38" s="81">
        <v>27.8</v>
      </c>
      <c r="M38" s="80">
        <v>0</v>
      </c>
      <c r="N38" s="90">
        <f t="shared" si="0"/>
        <v>296625.89999999997</v>
      </c>
    </row>
    <row r="39" spans="1:14" ht="27" thickTop="1" thickBot="1" x14ac:dyDescent="0.3">
      <c r="A39" s="67" t="s">
        <v>63</v>
      </c>
      <c r="B39" s="80">
        <v>191950.54</v>
      </c>
      <c r="C39" s="80">
        <v>12670.26</v>
      </c>
      <c r="D39" s="80">
        <v>2384.44</v>
      </c>
      <c r="E39" s="80">
        <v>99133.29</v>
      </c>
      <c r="F39" s="80">
        <v>13291.76</v>
      </c>
      <c r="G39" s="80" t="s">
        <v>9</v>
      </c>
      <c r="H39" s="81">
        <v>406.05</v>
      </c>
      <c r="I39" s="81">
        <v>710.37</v>
      </c>
      <c r="J39" s="81">
        <v>14141.82</v>
      </c>
      <c r="K39" s="81">
        <v>710.45</v>
      </c>
      <c r="L39" s="81">
        <v>27.8</v>
      </c>
      <c r="M39" s="80">
        <v>0</v>
      </c>
      <c r="N39" s="90">
        <f t="shared" si="0"/>
        <v>335426.78000000003</v>
      </c>
    </row>
    <row r="40" spans="1:14" ht="27" thickTop="1" thickBot="1" x14ac:dyDescent="0.3">
      <c r="A40" s="67" t="s">
        <v>64</v>
      </c>
      <c r="B40" s="80">
        <v>170129.7</v>
      </c>
      <c r="C40" s="80">
        <v>13009.68</v>
      </c>
      <c r="D40" s="80">
        <v>2403.64</v>
      </c>
      <c r="E40" s="80">
        <v>113178.38</v>
      </c>
      <c r="F40" s="80">
        <v>14636.62</v>
      </c>
      <c r="G40" s="80" t="s">
        <v>9</v>
      </c>
      <c r="H40" s="81">
        <v>361.16</v>
      </c>
      <c r="I40" s="81">
        <v>668.91</v>
      </c>
      <c r="J40" s="79">
        <v>18198.09</v>
      </c>
      <c r="K40" s="79">
        <v>1031.32</v>
      </c>
      <c r="L40" s="79">
        <v>28.44</v>
      </c>
      <c r="M40" s="80">
        <v>0</v>
      </c>
      <c r="N40" s="90">
        <f t="shared" si="0"/>
        <v>333645.94</v>
      </c>
    </row>
    <row r="41" spans="1:14" ht="27" thickTop="1" thickBot="1" x14ac:dyDescent="0.3">
      <c r="A41" s="58" t="s">
        <v>66</v>
      </c>
      <c r="B41" s="111">
        <v>181681.73975856177</v>
      </c>
      <c r="C41" s="111">
        <v>13771.805313880615</v>
      </c>
      <c r="D41" s="111">
        <v>2225.3076521400003</v>
      </c>
      <c r="E41" s="111">
        <v>117629.70534414978</v>
      </c>
      <c r="F41" s="111">
        <v>14265.838212269529</v>
      </c>
      <c r="G41" s="111" t="s">
        <v>9</v>
      </c>
      <c r="H41" s="112">
        <v>305.40766685089397</v>
      </c>
      <c r="I41" s="112">
        <v>1330.8300204776506</v>
      </c>
      <c r="J41" s="113">
        <v>18592.267313280339</v>
      </c>
      <c r="K41" s="113">
        <v>1181.0935662600002</v>
      </c>
      <c r="L41" s="113">
        <v>27.8</v>
      </c>
      <c r="M41" s="111">
        <v>0</v>
      </c>
      <c r="N41" s="105">
        <f t="shared" ref="N41:N46" si="1">SUM(B41:M41)</f>
        <v>351011.79484787054</v>
      </c>
    </row>
    <row r="42" spans="1:14" ht="27" thickTop="1" thickBot="1" x14ac:dyDescent="0.3">
      <c r="A42" s="67" t="s">
        <v>105</v>
      </c>
      <c r="B42" s="80">
        <v>178592.16084112032</v>
      </c>
      <c r="C42" s="80">
        <v>11816.844252039573</v>
      </c>
      <c r="D42" s="80">
        <v>2356.8597462000002</v>
      </c>
      <c r="E42" s="80">
        <v>122977.00970975327</v>
      </c>
      <c r="F42" s="80">
        <v>13707.990778676791</v>
      </c>
      <c r="G42" s="80" t="s">
        <v>9</v>
      </c>
      <c r="H42" s="81">
        <v>404.87853843089403</v>
      </c>
      <c r="I42" s="81">
        <v>1296.1315087737901</v>
      </c>
      <c r="J42" s="81">
        <v>19463.942973587258</v>
      </c>
      <c r="K42" s="81">
        <v>1431.94035996</v>
      </c>
      <c r="L42" s="81">
        <v>28.855586171403974</v>
      </c>
      <c r="M42" s="80">
        <v>0</v>
      </c>
      <c r="N42" s="90">
        <f t="shared" si="1"/>
        <v>352076.6142947133</v>
      </c>
    </row>
    <row r="43" spans="1:14" ht="27" thickTop="1" thickBot="1" x14ac:dyDescent="0.3">
      <c r="A43" s="58" t="s">
        <v>120</v>
      </c>
      <c r="B43" s="111">
        <v>185017.72540491924</v>
      </c>
      <c r="C43" s="111">
        <v>12778.686438747929</v>
      </c>
      <c r="D43" s="111">
        <v>2890.9305238333932</v>
      </c>
      <c r="E43" s="111">
        <v>129348.0038477779</v>
      </c>
      <c r="F43" s="111">
        <v>14851.966521555054</v>
      </c>
      <c r="G43" s="111" t="s">
        <v>9</v>
      </c>
      <c r="H43" s="112">
        <v>385.70085831000006</v>
      </c>
      <c r="I43" s="112">
        <v>1312.2360431803077</v>
      </c>
      <c r="J43" s="112">
        <v>16683.321370717968</v>
      </c>
      <c r="K43" s="112">
        <v>3823.2877564950008</v>
      </c>
      <c r="L43" s="112">
        <v>28.855586171403974</v>
      </c>
      <c r="M43" s="111">
        <v>0</v>
      </c>
      <c r="N43" s="105">
        <f t="shared" si="1"/>
        <v>367120.71435170813</v>
      </c>
    </row>
    <row r="44" spans="1:14" ht="27" thickTop="1" thickBot="1" x14ac:dyDescent="0.3">
      <c r="A44" s="58" t="s">
        <v>121</v>
      </c>
      <c r="B44" s="111">
        <v>193672.40949021294</v>
      </c>
      <c r="C44" s="111">
        <v>11723.655165925822</v>
      </c>
      <c r="D44" s="111">
        <v>2884.985245636954</v>
      </c>
      <c r="E44" s="111">
        <v>140494.78890757158</v>
      </c>
      <c r="F44" s="111">
        <v>23641.390175500754</v>
      </c>
      <c r="G44" s="111" t="s">
        <v>9</v>
      </c>
      <c r="H44" s="112">
        <v>596.25187230000006</v>
      </c>
      <c r="I44" s="112">
        <v>1335.6835240575294</v>
      </c>
      <c r="J44" s="112">
        <v>17417.943479297282</v>
      </c>
      <c r="K44" s="112">
        <v>1685.643323527539</v>
      </c>
      <c r="L44" s="112">
        <v>30.175647384362797</v>
      </c>
      <c r="M44" s="111">
        <v>0</v>
      </c>
      <c r="N44" s="105">
        <f t="shared" si="1"/>
        <v>393482.92683141475</v>
      </c>
    </row>
    <row r="45" spans="1:14" ht="30.75" customHeight="1" thickTop="1" thickBot="1" x14ac:dyDescent="0.3">
      <c r="A45" s="58" t="s">
        <v>123</v>
      </c>
      <c r="B45" s="111">
        <v>183343.23708267967</v>
      </c>
      <c r="C45" s="111">
        <v>11742.41557470857</v>
      </c>
      <c r="D45" s="111">
        <v>4083.0900591463605</v>
      </c>
      <c r="E45" s="111">
        <v>143759.19699383888</v>
      </c>
      <c r="F45" s="111">
        <v>25498.874492764062</v>
      </c>
      <c r="G45" s="111" t="s">
        <v>9</v>
      </c>
      <c r="H45" s="112">
        <v>409.12287230000004</v>
      </c>
      <c r="I45" s="112">
        <v>2039.0144838168358</v>
      </c>
      <c r="J45" s="112">
        <v>18145.631594127281</v>
      </c>
      <c r="K45" s="112">
        <v>1573.6072424199999</v>
      </c>
      <c r="L45" s="112">
        <v>30.175647384362797</v>
      </c>
      <c r="M45" s="111">
        <v>0</v>
      </c>
      <c r="N45" s="105">
        <f t="shared" si="1"/>
        <v>390624.36604318611</v>
      </c>
    </row>
    <row r="46" spans="1:14" ht="27" thickTop="1" thickBot="1" x14ac:dyDescent="0.3">
      <c r="A46" s="58" t="s">
        <v>125</v>
      </c>
      <c r="B46" s="111">
        <v>205102.55856796011</v>
      </c>
      <c r="C46" s="111">
        <v>12686.168800912852</v>
      </c>
      <c r="D46" s="111">
        <v>3679.2230155297611</v>
      </c>
      <c r="E46" s="111">
        <v>164233.45280317857</v>
      </c>
      <c r="F46" s="111">
        <v>24596.28504187486</v>
      </c>
      <c r="G46" s="111" t="s">
        <v>9</v>
      </c>
      <c r="H46" s="112">
        <v>801.73824827749979</v>
      </c>
      <c r="I46" s="112">
        <v>2117.0637327072195</v>
      </c>
      <c r="J46" s="112">
        <v>19934.087738288479</v>
      </c>
      <c r="K46" s="112">
        <v>2460.9223940675001</v>
      </c>
      <c r="L46" s="112">
        <v>31.100771093646031</v>
      </c>
      <c r="M46" s="111">
        <v>5.63</v>
      </c>
      <c r="N46" s="105">
        <f t="shared" si="1"/>
        <v>435648.23111389054</v>
      </c>
    </row>
    <row r="47" spans="1:14" ht="27" thickTop="1" thickBot="1" x14ac:dyDescent="0.3">
      <c r="A47" s="58" t="s">
        <v>127</v>
      </c>
      <c r="B47" s="111">
        <v>209940.22271636871</v>
      </c>
      <c r="C47" s="111">
        <v>13476.932811305902</v>
      </c>
      <c r="D47" s="111">
        <v>4066.972158537124</v>
      </c>
      <c r="E47" s="111">
        <v>173984.34207197692</v>
      </c>
      <c r="F47" s="111">
        <v>29827.156036592027</v>
      </c>
      <c r="G47" s="111" t="s">
        <v>9</v>
      </c>
      <c r="H47" s="112">
        <v>1005.9302446924999</v>
      </c>
      <c r="I47" s="112">
        <v>2241.6239824208133</v>
      </c>
      <c r="J47" s="112">
        <v>22854.503832988998</v>
      </c>
      <c r="K47" s="112">
        <v>2493.0480913291422</v>
      </c>
      <c r="L47" s="112">
        <v>31.798320031828641</v>
      </c>
      <c r="M47" s="111">
        <v>5.63</v>
      </c>
      <c r="N47" s="105">
        <f t="shared" ref="N47:N52" si="2">SUM(B47:M47)</f>
        <v>459928.16026624403</v>
      </c>
    </row>
    <row r="48" spans="1:14" ht="27" thickTop="1" thickBot="1" x14ac:dyDescent="0.3">
      <c r="A48" s="58" t="s">
        <v>130</v>
      </c>
      <c r="B48" s="111">
        <v>201801.54</v>
      </c>
      <c r="C48" s="111">
        <v>13759.03</v>
      </c>
      <c r="D48" s="111">
        <v>4199.57</v>
      </c>
      <c r="E48" s="111">
        <v>188945.34715144371</v>
      </c>
      <c r="F48" s="111">
        <v>26886.28</v>
      </c>
      <c r="G48" s="111" t="s">
        <v>9</v>
      </c>
      <c r="H48" s="112">
        <v>1112.3648529592599</v>
      </c>
      <c r="I48" s="112">
        <v>2208.9699999999998</v>
      </c>
      <c r="J48" s="112">
        <v>23861.766217637363</v>
      </c>
      <c r="K48" s="112">
        <v>3628.0308262007802</v>
      </c>
      <c r="L48" s="112">
        <v>31.8</v>
      </c>
      <c r="M48" s="111">
        <v>148.63</v>
      </c>
      <c r="N48" s="105">
        <f t="shared" si="2"/>
        <v>466583.32904824108</v>
      </c>
    </row>
    <row r="49" spans="1:14" ht="27" thickTop="1" thickBot="1" x14ac:dyDescent="0.3">
      <c r="A49" s="58" t="s">
        <v>132</v>
      </c>
      <c r="B49" s="111">
        <v>207430.94</v>
      </c>
      <c r="C49" s="111">
        <v>14391.99</v>
      </c>
      <c r="D49" s="111">
        <v>4023.83</v>
      </c>
      <c r="E49" s="111">
        <v>207987.73</v>
      </c>
      <c r="F49" s="111">
        <v>33650.449999999997</v>
      </c>
      <c r="G49" s="111" t="s">
        <v>9</v>
      </c>
      <c r="H49" s="112">
        <v>1281.07</v>
      </c>
      <c r="I49" s="112">
        <v>2744.18</v>
      </c>
      <c r="J49" s="112">
        <v>24711.56</v>
      </c>
      <c r="K49" s="112">
        <v>3486.58</v>
      </c>
      <c r="L49" s="112">
        <v>31.64</v>
      </c>
      <c r="M49" s="111">
        <v>319.37</v>
      </c>
      <c r="N49" s="105">
        <f t="shared" si="2"/>
        <v>500059.34</v>
      </c>
    </row>
    <row r="50" spans="1:14" ht="27" thickTop="1" thickBot="1" x14ac:dyDescent="0.3">
      <c r="A50" s="58" t="s">
        <v>133</v>
      </c>
      <c r="B50" s="111">
        <v>196114.18</v>
      </c>
      <c r="C50" s="111">
        <v>14446.56</v>
      </c>
      <c r="D50" s="111">
        <v>4012.67</v>
      </c>
      <c r="E50" s="111">
        <v>232995.98</v>
      </c>
      <c r="F50" s="111">
        <v>39876.19</v>
      </c>
      <c r="G50" s="111" t="s">
        <v>9</v>
      </c>
      <c r="H50" s="112">
        <v>1967.61</v>
      </c>
      <c r="I50" s="112">
        <v>3219.43</v>
      </c>
      <c r="J50" s="112">
        <v>27509.4</v>
      </c>
      <c r="K50" s="112">
        <v>4003.88</v>
      </c>
      <c r="L50" s="81">
        <v>32.51</v>
      </c>
      <c r="M50" s="111">
        <v>426.21</v>
      </c>
      <c r="N50" s="105">
        <f t="shared" si="2"/>
        <v>524604.62</v>
      </c>
    </row>
    <row r="51" spans="1:14" ht="27" thickTop="1" thickBot="1" x14ac:dyDescent="0.3">
      <c r="A51" s="58" t="s">
        <v>137</v>
      </c>
      <c r="B51" s="80">
        <v>204328.67</v>
      </c>
      <c r="C51" s="80">
        <v>13903.43</v>
      </c>
      <c r="D51" s="80">
        <v>4575.2</v>
      </c>
      <c r="E51" s="80">
        <v>270596.18</v>
      </c>
      <c r="F51" s="80">
        <v>19206.28</v>
      </c>
      <c r="G51" s="80" t="s">
        <v>9</v>
      </c>
      <c r="H51" s="81">
        <v>4425.2</v>
      </c>
      <c r="I51" s="81">
        <v>3013.9</v>
      </c>
      <c r="J51" s="81">
        <v>30765.119999999999</v>
      </c>
      <c r="K51" s="81">
        <v>3391.76</v>
      </c>
      <c r="L51" s="81">
        <v>62.51</v>
      </c>
      <c r="M51" s="80">
        <v>316.76</v>
      </c>
      <c r="N51" s="105">
        <f t="shared" si="2"/>
        <v>554585.01000000013</v>
      </c>
    </row>
    <row r="52" spans="1:14" ht="27" thickTop="1" thickBot="1" x14ac:dyDescent="0.3">
      <c r="A52" s="58" t="s">
        <v>138</v>
      </c>
      <c r="B52" s="80">
        <v>203375.90499268239</v>
      </c>
      <c r="C52" s="80">
        <v>14275.494622870003</v>
      </c>
      <c r="D52" s="80">
        <v>5439.7528774899993</v>
      </c>
      <c r="E52" s="80">
        <v>281405.18628738966</v>
      </c>
      <c r="F52" s="80">
        <v>23324.843300000008</v>
      </c>
      <c r="G52" s="80" t="s">
        <v>9</v>
      </c>
      <c r="H52" s="80">
        <v>2979.8413437500003</v>
      </c>
      <c r="I52" s="80">
        <v>5091.9401220899999</v>
      </c>
      <c r="J52" s="80">
        <v>34459.986422012495</v>
      </c>
      <c r="K52" s="80">
        <v>3030.6899999999996</v>
      </c>
      <c r="L52" s="80">
        <v>62.75</v>
      </c>
      <c r="M52" s="80">
        <v>567.75</v>
      </c>
      <c r="N52" s="105">
        <f t="shared" si="2"/>
        <v>574014.13996828452</v>
      </c>
    </row>
    <row r="53" spans="1:14" ht="27" thickTop="1" thickBot="1" x14ac:dyDescent="0.3">
      <c r="A53" s="58" t="s">
        <v>199</v>
      </c>
      <c r="B53" s="80">
        <v>226219.19</v>
      </c>
      <c r="C53" s="80">
        <v>16142.8</v>
      </c>
      <c r="D53" s="80">
        <v>8143.77</v>
      </c>
      <c r="E53" s="80">
        <v>330147.23</v>
      </c>
      <c r="F53" s="80">
        <v>22073.87</v>
      </c>
      <c r="G53" s="80" t="s">
        <v>9</v>
      </c>
      <c r="H53" s="80">
        <v>3416.86</v>
      </c>
      <c r="I53" s="80">
        <v>6866.05</v>
      </c>
      <c r="J53" s="80">
        <v>33336.01</v>
      </c>
      <c r="K53" s="80">
        <v>3513.91</v>
      </c>
      <c r="L53" s="80">
        <v>64.13</v>
      </c>
      <c r="M53" s="80">
        <v>342.64909999999998</v>
      </c>
      <c r="N53" s="105">
        <f>SUM(B53:M53)</f>
        <v>650266.4691000001</v>
      </c>
    </row>
    <row r="54" spans="1:14" ht="15.75" thickTop="1" x14ac:dyDescent="0.25">
      <c r="N54" s="110" t="s">
        <v>68</v>
      </c>
    </row>
    <row r="55" spans="1:14" x14ac:dyDescent="0.25">
      <c r="A55" s="130" t="s">
        <v>67</v>
      </c>
    </row>
    <row r="56" spans="1:14" x14ac:dyDescent="0.25">
      <c r="A56" s="36"/>
    </row>
  </sheetData>
  <protectedRanges>
    <protectedRange sqref="M23 B23:G23" name="Range7_2"/>
    <protectedRange sqref="B24:C25" name="table 19_5"/>
    <protectedRange sqref="D24:E25" name="table 19_1_2"/>
    <protectedRange sqref="M24:M25 F24:F25" name="table 19_2_2"/>
    <protectedRange sqref="G24:G25" name="table 19_3_2"/>
    <protectedRange sqref="N8:N36" name="table 19_4_2"/>
    <protectedRange sqref="H26:I36" name="Range25_1_2"/>
    <protectedRange sqref="B26:I36 J8:L25 J26:M34" name="table 19_7_2"/>
    <protectedRange sqref="M35:M42 B37:I42" name="صناديق جدول 19"/>
  </protectedRanges>
  <mergeCells count="1">
    <mergeCell ref="B5:K5"/>
  </mergeCells>
  <hyperlinks>
    <hyperlink ref="B4:D4" location="Main!G8" display="العودة للصفحة الرئيسية" xr:uid="{00000000-0004-0000-29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244A74D30CCD44A164458D819119C5" ma:contentTypeVersion="1" ma:contentTypeDescription="Create a new document." ma:contentTypeScope="" ma:versionID="84ef69ab22d8b57e2d2bcf9b0eee22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2.xml><?xml version="1.0" encoding="utf-8"?>
<ds:datastoreItem xmlns:ds="http://schemas.openxmlformats.org/officeDocument/2006/customXml" ds:itemID="{723335F8-69B7-440D-A831-FAA62C00A84A}">
  <ds:schemaRef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580b2b45-27d1-4d7b-b3d0-9b26fdc6feb3"/>
    <ds:schemaRef ds:uri="http://schemas.openxmlformats.org/package/2006/metadata/core-properties"/>
  </ds:schemaRefs>
</ds:datastoreItem>
</file>

<file path=customXml/itemProps3.xml><?xml version="1.0" encoding="utf-8"?>
<ds:datastoreItem xmlns:ds="http://schemas.openxmlformats.org/officeDocument/2006/customXml" ds:itemID="{6B6FB923-85EC-42A5-B3AE-0BA5E9F419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الصناديق</vt:lpstr>
      <vt:lpstr>قيم أصول الصناديق العامة</vt:lpstr>
      <vt:lpstr>عدد الصناديق العامة</vt:lpstr>
      <vt:lpstr> مشتركين الصناديق العامة</vt:lpstr>
      <vt:lpstr>قيم أصول الصناديق -النوع</vt:lpstr>
      <vt:lpstr>قيم أصول الصناديق العامةجغرافيا</vt:lpstr>
      <vt:lpstr>عدد الصناديق العامة جغرافيا</vt:lpstr>
      <vt:lpstr> مشتركين الصناديق العامةجغرافيا</vt:lpstr>
      <vt:lpstr>قيم أصول الصناديق الخاصة</vt:lpstr>
      <vt:lpstr> صناديق الاستثمار العامة</vt:lpstr>
      <vt:lpstr>عدد الصناديق الخاصة</vt:lpstr>
      <vt:lpstr>مشتركين الصناديق الخاصة</vt:lpstr>
      <vt:lpstr>قيم الأصول محلية واجنبية - عامة</vt:lpstr>
      <vt:lpstr>صافي اشتراكات صناديق الاستثمار</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2025-12-07T11:49:59Z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0x01010049244A74D30CCD44A164458D819119C5</vt:lpwstr>
  </property>
  <property fmtid="{D5CDD505-2E9C-101B-9397-08002B2CF9AE}" pid="5" name="MSIP_Label_eb3112aa-d19c-4cb5-800f-a8704190099d_Enabled">
    <vt:lpwstr>true</vt:lpwstr>
  </property>
  <property fmtid="{D5CDD505-2E9C-101B-9397-08002B2CF9AE}" pid="6" name="MSIP_Label_eb3112aa-d19c-4cb5-800f-a8704190099d_SetDate">
    <vt:lpwstr>2025-12-07T11:49:59Z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622925dd-d1c1-4a47-a858-96db38db71cc</vt:lpwstr>
  </property>
  <property fmtid="{D5CDD505-2E9C-101B-9397-08002B2CF9AE}" pid="11" name="MSIP_Label_eb3112aa-d19c-4cb5-800f-a8704190099d_ContentBits">
    <vt:lpwstr>2</vt:lpwstr>
  </property>
</Properties>
</file>