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comments1.xml" ContentType="application/vnd.openxmlformats-officedocument.spreadsheetml.comments+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S:\Data &amp; Statistics Unit (razan alzuhair)\Statistical Bulletin\2025\Q3\Final\excel\"/>
    </mc:Choice>
  </mc:AlternateContent>
  <xr:revisionPtr revIDLastSave="0" documentId="8_{9BA5A969-E365-4BC8-8DDD-D2FBB1DA9FD8}" xr6:coauthVersionLast="47" xr6:coauthVersionMax="47" xr10:uidLastSave="{00000000-0000-0000-0000-000000000000}"/>
  <bookViews>
    <workbookView showHorizontalScroll="0" showVerticalScroll="0" xWindow="-120" yWindow="-120" windowWidth="29040" windowHeight="15720" tabRatio="924" firstSheet="1" activeTab="10" xr2:uid="{00000000-000D-0000-FFFF-FFFF00000000}"/>
  </bookViews>
  <sheets>
    <sheet name="طرح الأوراق المالية" sheetId="35" r:id="rId1"/>
    <sheet name=" الطرح العام وتسجيل الأسهم" sheetId="218" r:id="rId2"/>
    <sheet name="تفاصيل الطرح العام والإدراج" sheetId="219" r:id="rId3"/>
    <sheet name="تفاصيل زيادة رأس المال" sheetId="215" r:id="rId4"/>
    <sheet name="عدد طلبات التي لم يوافق عليها " sheetId="216" r:id="rId5"/>
    <sheet name="الشركات الموافق على طرح أسهمها" sheetId="213" r:id="rId6"/>
    <sheet name="الطرح الخاص للأسهم" sheetId="2" r:id="rId7"/>
    <sheet name="طرح أدوات الدين" sheetId="221" r:id="rId8"/>
    <sheet name="قيمة وعدد أدوات الدين ريال" sheetId="223" r:id="rId9"/>
    <sheet name="قيمة وعدد أدوات الدين غير ريال" sheetId="224" r:id="rId10"/>
    <sheet name="عدد المكتتبين في الطرح العام" sheetId="115" r:id="rId11"/>
  </sheets>
  <definedNames>
    <definedName name="_xlnm._FilterDatabase" localSheetId="0" hidden="1">'طرح الأوراق المالية'!$C$1:$C$36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7" i="115" l="1"/>
  <c r="F52" i="218" l="1"/>
  <c r="F25" i="115" l="1"/>
  <c r="AC16" i="224" l="1"/>
  <c r="AC15" i="224"/>
  <c r="AC14" i="224"/>
  <c r="AC13" i="224"/>
  <c r="AC12" i="224"/>
  <c r="AC11" i="224"/>
  <c r="AC15" i="223"/>
  <c r="AC12" i="223"/>
  <c r="AC13" i="223"/>
  <c r="AC14" i="223"/>
  <c r="AC16" i="223"/>
  <c r="AC11" i="223"/>
  <c r="F13" i="221"/>
  <c r="F14" i="221"/>
  <c r="F15" i="221"/>
  <c r="F16" i="221"/>
  <c r="F17" i="221"/>
  <c r="F18" i="221"/>
  <c r="F19" i="221"/>
  <c r="F20" i="221"/>
  <c r="F21" i="221"/>
  <c r="F22" i="221"/>
  <c r="F23" i="221"/>
  <c r="F24" i="221"/>
  <c r="F25" i="221"/>
  <c r="F26" i="221"/>
  <c r="F27" i="221"/>
  <c r="F28" i="221"/>
  <c r="F29" i="221"/>
  <c r="F30" i="221"/>
  <c r="F31" i="221"/>
  <c r="F32" i="221"/>
  <c r="F33" i="221"/>
  <c r="F34" i="221"/>
  <c r="F35" i="221"/>
  <c r="F36" i="221"/>
  <c r="F37" i="221"/>
  <c r="F38" i="221"/>
  <c r="F39" i="221"/>
  <c r="F40" i="221"/>
  <c r="F41" i="221"/>
  <c r="F42" i="221"/>
  <c r="F43" i="221"/>
  <c r="F44" i="221"/>
  <c r="F45" i="221"/>
  <c r="F46" i="221"/>
  <c r="F47" i="221"/>
  <c r="F48" i="221"/>
  <c r="F49" i="221"/>
  <c r="F50" i="221"/>
  <c r="F51" i="221"/>
  <c r="F8" i="221"/>
  <c r="F9" i="221"/>
  <c r="F10" i="221"/>
  <c r="F11" i="221"/>
  <c r="F12" i="221"/>
  <c r="F7" i="221"/>
  <c r="F8" i="218"/>
  <c r="F9" i="218"/>
  <c r="F10" i="218"/>
  <c r="F11" i="218"/>
  <c r="F12" i="218"/>
  <c r="F13" i="218"/>
  <c r="F14" i="218"/>
  <c r="F15" i="218"/>
  <c r="F16" i="218"/>
  <c r="F17" i="218"/>
  <c r="F18" i="218"/>
  <c r="F19" i="218"/>
  <c r="F20" i="218"/>
  <c r="F21" i="218"/>
  <c r="F22" i="218"/>
  <c r="F23" i="218"/>
  <c r="F24" i="218"/>
  <c r="F25" i="218"/>
  <c r="F26" i="218"/>
  <c r="F27" i="218"/>
  <c r="F28" i="218"/>
  <c r="F29" i="218"/>
  <c r="F30" i="218"/>
  <c r="F31" i="218"/>
  <c r="F32" i="218"/>
  <c r="F33" i="218"/>
  <c r="F34" i="218"/>
  <c r="F35" i="218"/>
  <c r="F36" i="218"/>
  <c r="F37" i="218"/>
  <c r="F38" i="218"/>
  <c r="F39" i="218"/>
  <c r="F40" i="218"/>
  <c r="F41" i="218"/>
  <c r="F42" i="218"/>
  <c r="F43" i="218"/>
  <c r="F44" i="218"/>
  <c r="F45" i="218"/>
  <c r="F46" i="218"/>
  <c r="F47" i="218"/>
  <c r="F48" i="218"/>
  <c r="F49" i="218"/>
  <c r="F50" i="218"/>
  <c r="F51" i="218"/>
  <c r="F7" i="218"/>
  <c r="E26" i="115"/>
  <c r="F26" i="115" s="1"/>
  <c r="D26" i="115"/>
  <c r="F23" i="115" l="1"/>
  <c r="F24" i="115"/>
  <c r="F22" i="115" l="1"/>
  <c r="F21" i="115" l="1"/>
  <c r="F20" i="115" l="1"/>
  <c r="F19" i="115" l="1"/>
  <c r="F18" i="115" l="1"/>
  <c r="F17" i="115" l="1"/>
  <c r="F15" i="115" l="1"/>
  <c r="F16" i="115"/>
  <c r="F14" i="115" l="1"/>
  <c r="F13" i="115"/>
  <c r="F12" i="115"/>
  <c r="F11" i="115"/>
  <c r="F9" i="1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CMA </author>
  </authors>
  <commentList>
    <comment ref="Y14" authorId="0" shapeId="0" xr:uid="{B2B46C2F-AF2A-425D-9FD1-D8CC6F5CADD8}">
      <text>
        <r>
          <rPr>
            <b/>
            <sz val="9"/>
            <color indexed="81"/>
            <rFont val="Tahoma"/>
            <family val="2"/>
          </rPr>
          <t>CMA :</t>
        </r>
        <r>
          <rPr>
            <sz val="9"/>
            <color indexed="81"/>
            <rFont val="Tahoma"/>
            <family val="2"/>
          </rPr>
          <t xml:space="preserve">
تم إزالة عدد (1) بقيمة 70.00 من الربع الرابع من عام 2024م واضافته الى الربع الأول من عام 2025م</t>
        </r>
      </text>
    </comment>
  </commentList>
</comments>
</file>

<file path=xl/sharedStrings.xml><?xml version="1.0" encoding="utf-8"?>
<sst xmlns="http://schemas.openxmlformats.org/spreadsheetml/2006/main" count="490" uniqueCount="182">
  <si>
    <t>-</t>
  </si>
  <si>
    <t>طرح الأوراق المالية
Securities Offering</t>
  </si>
  <si>
    <t>النصف الأول عام 2013م
First half 2013</t>
  </si>
  <si>
    <t>النصف الثاني عام 2013م
Second half 2013</t>
  </si>
  <si>
    <t>النصف الأول عام 2014م
First half 2014</t>
  </si>
  <si>
    <t>النصف الثاني عام 2014م
Second half 2014</t>
  </si>
  <si>
    <t>الربع الثالث عام  2015م
Third quarter 2015</t>
  </si>
  <si>
    <t>الربع الرابع عام  2015م
Fourth quarter 2015</t>
  </si>
  <si>
    <t>الربع الأول عام  2016م
First quarter 2016</t>
  </si>
  <si>
    <t>الربع الثاني عام  2016م
Second quarter 2016</t>
  </si>
  <si>
    <t>الربع الثالث عام  2016م
Third quarter 2016</t>
  </si>
  <si>
    <t>الربع الرابع عام  2016م
Fourth quarter 2016</t>
  </si>
  <si>
    <t>الربع الثاني عام  2017م
Second quarter 2017</t>
  </si>
  <si>
    <t>الربع الثالث عام  2017م
Third quarter 2017</t>
  </si>
  <si>
    <t>الربع الرابع عام  2017م
Fourth quarter 2017</t>
  </si>
  <si>
    <r>
      <t>الربع الأول عام  2018م
First quarter 2018</t>
    </r>
    <r>
      <rPr>
        <sz val="11"/>
        <color theme="1"/>
        <rFont val="Calibri"/>
        <family val="2"/>
        <charset val="178"/>
        <scheme val="minor"/>
      </rPr>
      <t/>
    </r>
  </si>
  <si>
    <r>
      <t>الربع الثاني عام  2018م
Second quarter 2018</t>
    </r>
    <r>
      <rPr>
        <sz val="11"/>
        <color theme="1"/>
        <rFont val="Calibri"/>
        <family val="2"/>
        <charset val="178"/>
        <scheme val="minor"/>
      </rPr>
      <t/>
    </r>
  </si>
  <si>
    <r>
      <t>الربع الثالث عام  2018م
Third quarter 2018</t>
    </r>
    <r>
      <rPr>
        <sz val="11"/>
        <color theme="1"/>
        <rFont val="Calibri"/>
        <family val="2"/>
        <charset val="178"/>
        <scheme val="minor"/>
      </rPr>
      <t/>
    </r>
  </si>
  <si>
    <t>الربع الرابع عام  2018م
Fourth quarter 2018</t>
  </si>
  <si>
    <t>الربع الأول عام  2019م
First quarter 2019</t>
  </si>
  <si>
    <t>الربع الثاني عام  2019م
Second quarter 2019</t>
  </si>
  <si>
    <t>النصف الأول عام  2015م
First half 2015</t>
  </si>
  <si>
    <t>الربع الأول عام  2017م
First quarter 2017</t>
  </si>
  <si>
    <t>* لا  تشمل طرح سندات حكومة المملكة العربية السعودية.</t>
  </si>
  <si>
    <t>* Excluding Saudi government bonds.</t>
  </si>
  <si>
    <t>الربع الأول عام  2018م
First quarter 2018</t>
  </si>
  <si>
    <t>الربع الثاني عام  2018م
Second quarter 2018</t>
  </si>
  <si>
    <t>الربع الثالث عام  2018م
Third quarter 2018</t>
  </si>
  <si>
    <t>الربع الثالث عام  2019م
Third quarter 2019</t>
  </si>
  <si>
    <t>الربع الرابع عام  2019م
Fourth quarter 2019</t>
  </si>
  <si>
    <t>الربع الأول عام  2020م
First quarter 2020</t>
  </si>
  <si>
    <t>الربع الثاني عام  2020م
Second quarter 2020</t>
  </si>
  <si>
    <t>الربع الثالث عام  2020م
Third quarter 2020</t>
  </si>
  <si>
    <t>الربع الرابع عام  2020م
Fourth quarter 2020</t>
  </si>
  <si>
    <t>الربع الأول عام  2021م
First quarter 2021</t>
  </si>
  <si>
    <t>الربع الثاني عام  2021م
Second quarter 2021</t>
  </si>
  <si>
    <t>الربع الثالث عام  2021م
Third quarter 2021</t>
  </si>
  <si>
    <t>الربع الرابع عام  2021م
Fourth quarter 2021</t>
  </si>
  <si>
    <t>الربع الأول عام  2022م
First quarter 2022</t>
  </si>
  <si>
    <t>الربع الثاني عام  2022م
Second quarter 2022</t>
  </si>
  <si>
    <t>الربع الثالث عام  2022م
Third quarter 2022</t>
  </si>
  <si>
    <t>*تشمل طلبات الطرح في السوق الموازية وطلبات التسجيل بغرض الإدراج المباشر.</t>
  </si>
  <si>
    <t>*Includes Offering in the parallel Market and Registration for direct listing in the parallel market</t>
  </si>
  <si>
    <t xml:space="preserve">خلال الفترة
During Period </t>
  </si>
  <si>
    <t>الربع الثالث عام  2017م**
Third quarter 2017</t>
  </si>
  <si>
    <t xml:space="preserve">خلال الفترة
During Period  </t>
  </si>
  <si>
    <t xml:space="preserve">الفترة
Period </t>
  </si>
  <si>
    <t>الهاتف المصرفي Phone Banking</t>
  </si>
  <si>
    <t>الصراف الآلي ATM</t>
  </si>
  <si>
    <t>الانترنت Internet</t>
  </si>
  <si>
    <t>الفروع Branches</t>
  </si>
  <si>
    <t>الإجمالي Total</t>
  </si>
  <si>
    <t>الربع الرابع عام  2022م
Fourth quarter 2022</t>
  </si>
  <si>
    <t>الربع الأول عام  2023م
First quarter 2023</t>
  </si>
  <si>
    <t>*Includes Equity Public Offerings in the Main Market and debt Instruments offerings</t>
  </si>
  <si>
    <t>الربع الثاني عام  2023م
Second quarter 2023</t>
  </si>
  <si>
    <t>الربع الثالث عام  2023م
Third quarter 2023</t>
  </si>
  <si>
    <t>الربع الرابع عام  2023م
Fourth quarter 2023</t>
  </si>
  <si>
    <t>الربع الأول عام  2024م
First quarter 2024</t>
  </si>
  <si>
    <t>الربع الثاني عام  2024م
Second quarter 2024</t>
  </si>
  <si>
    <t>****Right issue (SR 600,000,000) of the Takween Advanced Industries Co</t>
  </si>
  <si>
    <t>الربع الثالث عام  2024م
Third quarter 2024</t>
  </si>
  <si>
    <t>الربع الرابع عام  2024م
Fourth quarter 2024</t>
  </si>
  <si>
    <t>* تتضمن بيانات الطروحات العامة للاسهم في السوق الرئيسية وبيانات الطروحات العامة لأدوات الدين وإصدار أسهم حقوق أولوية</t>
  </si>
  <si>
    <t>الربع الأول عام 2025م
First quarter 2025</t>
  </si>
  <si>
    <t>الربع الأول عام  2025م
First quarter 2025</t>
  </si>
  <si>
    <t>الربع الثاني عام  2025م
Second quarter 2025</t>
  </si>
  <si>
    <t>النشرة الإحصائية ربع السنوية
  Statistical Bulletin
العدد الاربع والاربعون - الربع الثاني لعام 2025م
44th issue- second Quarter 2025</t>
  </si>
  <si>
    <t>حقوق أولوية  (عدد) Priority Rights (Number)</t>
  </si>
  <si>
    <t>طلبات وقف العمل بحق الأولوية (عدد) (Share issuance with the suspension of preemptive rights (Number</t>
  </si>
  <si>
    <t xml:space="preserve"> إصدار رسملة (عدد)  (Capitalization Issuance (Number</t>
  </si>
  <si>
    <t>الاستحواذ أو الاندماج  (عدد) Acquisition or Merger (Number)</t>
  </si>
  <si>
    <t>إجمالي العدد
Total Number</t>
  </si>
  <si>
    <t> -</t>
  </si>
  <si>
    <t>جدول رقم (1):  الطرح العام وتسجيل الأسهم</t>
  </si>
  <si>
    <t>جدول رقم (2): تفاصيل الطرح العام وإدراج الأسهم</t>
  </si>
  <si>
    <t>جدول رقم (3): تفاصيل زيادة رأس المال</t>
  </si>
  <si>
    <t>جدول رقم (4): عدد طلبات طرح أو تسجيل الأسهم التي لم يُوافق عليها</t>
  </si>
  <si>
    <t xml:space="preserve">جدول رقم (5): الشركات الموافَق على طرح أسهمها وطلبات الطرح القائمة </t>
  </si>
  <si>
    <t>جدول رقم (6):  الطرح الخاص للأسهم</t>
  </si>
  <si>
    <t>جدول رقم (7): طرح أدوات الدين</t>
  </si>
  <si>
    <t>جدول رقم (8):  قيمة وعدد أدوات الدين المطروحة محليا وعدد المصدرين حسب المصدر ونوع الطرح (عملة الطرح الريال السعودي)</t>
  </si>
  <si>
    <t>جدول رقم (9):  قيمة وعدد أدوات الدين المطروحة محليا وعدد المصدرين حسب المصدر ونوع الطرح (عملة الطرح غير الريال السعودي)</t>
  </si>
  <si>
    <t>جدول رقم (10):  عدد المكتتبين في الطروحات العامة حسب قنوات الاكتتاب</t>
  </si>
  <si>
    <t xml:space="preserve"> الطرح الثانوي العام
(Secondary Public Offering)</t>
  </si>
  <si>
    <t>الطرح الأولي(عدد) 
(Initial Public Offering (Number</t>
  </si>
  <si>
    <t>الإدراج المباشر (عدد) 
Direct Listing (Number)</t>
  </si>
  <si>
    <r>
      <t xml:space="preserve">قيمة الطرح 
</t>
    </r>
    <r>
      <rPr>
        <b/>
        <sz val="11"/>
        <color rgb="FF00B0F0"/>
        <rFont val="Calibri"/>
        <family val="2"/>
        <scheme val="minor"/>
      </rPr>
      <t>(مليون ريال)</t>
    </r>
    <r>
      <rPr>
        <b/>
        <sz val="11"/>
        <color rgb="FFFFFFFF"/>
        <rFont val="Calibri"/>
        <family val="2"/>
        <scheme val="minor"/>
      </rPr>
      <t xml:space="preserve">
Offering Value
</t>
    </r>
    <r>
      <rPr>
        <b/>
        <sz val="11"/>
        <color rgb="FF00B0F0"/>
        <rFont val="Calibri"/>
        <family val="2"/>
        <scheme val="minor"/>
      </rPr>
      <t xml:space="preserve"> (Million Riyals)</t>
    </r>
  </si>
  <si>
    <r>
      <t xml:space="preserve">القيمة السوقية
</t>
    </r>
    <r>
      <rPr>
        <sz val="11"/>
        <color rgb="FF00B0F0"/>
        <rFont val="Calibri"/>
        <family val="2"/>
        <scheme val="minor"/>
      </rPr>
      <t xml:space="preserve"> (مليون ريال)</t>
    </r>
    <r>
      <rPr>
        <sz val="11"/>
        <color theme="0"/>
        <rFont val="Calibri"/>
        <family val="2"/>
        <scheme val="minor"/>
      </rPr>
      <t xml:space="preserve">
Market Value
</t>
    </r>
    <r>
      <rPr>
        <sz val="11"/>
        <color rgb="FF00B0F0"/>
        <rFont val="Calibri"/>
        <family val="2"/>
        <scheme val="minor"/>
      </rPr>
      <t>(Million Riyals)</t>
    </r>
  </si>
  <si>
    <r>
      <t xml:space="preserve">إجمالي القيمة
</t>
    </r>
    <r>
      <rPr>
        <sz val="11"/>
        <color rgb="FF00B0F0"/>
        <rFont val="Calibri"/>
        <family val="2"/>
        <scheme val="minor"/>
      </rPr>
      <t xml:space="preserve"> (مليون ريال)</t>
    </r>
    <r>
      <rPr>
        <sz val="11"/>
        <color theme="0"/>
        <rFont val="Calibri"/>
        <family val="2"/>
        <scheme val="minor"/>
      </rPr>
      <t xml:space="preserve">
Total Value
</t>
    </r>
    <r>
      <rPr>
        <sz val="11"/>
        <color rgb="FF00B0F0"/>
        <rFont val="Calibri"/>
        <family val="2"/>
        <scheme val="minor"/>
      </rPr>
      <t>(Million Riyals)</t>
    </r>
  </si>
  <si>
    <t>تحويل الديون  (عدد)
(Debt Conversion (Number</t>
  </si>
  <si>
    <t>طلب طرح عام في السوق الرئيسية
Application for Public Offering in the Main Market</t>
  </si>
  <si>
    <t>طلب طرح في السوق الموازية
Application for Offering in the Numo Market</t>
  </si>
  <si>
    <t>طلب تسجيل أسهم في السوق الموازية
Application for stock Registration in the Numo Market</t>
  </si>
  <si>
    <t>الاجمالي
Total</t>
  </si>
  <si>
    <t xml:space="preserve">جدول رقم (5): الشركات الموافَق على طرح أسهمها وطلبات الطرح القائمة 
Table (5): Listing and Offerings Approvals </t>
  </si>
  <si>
    <t>جدول رقم (6): الطرح الخاص للأسهم 
Table (6): Stocks Private Offerings</t>
  </si>
  <si>
    <t>جدول رقم (10): عدد المكتتبين في الطروحات العامة حسب قنوات الاكتتاب *
Table (6): Number of Subscribers to IPOs by Subscription Channel</t>
  </si>
  <si>
    <t>Table (1): Stocks Public Offerings and Registration</t>
  </si>
  <si>
    <t>Table (5): Listing and Offerings Approvals</t>
  </si>
  <si>
    <t>Table (6): Stocks Private Offerings</t>
  </si>
  <si>
    <t>Table (7):  Debt Instruments Offering</t>
  </si>
  <si>
    <t>Table (10): Number of Individual Subscribers to IPOs by Subscription Channel</t>
  </si>
  <si>
    <r>
      <t xml:space="preserve">إجمالي القيمة
</t>
    </r>
    <r>
      <rPr>
        <sz val="11"/>
        <color rgb="FF00B0F0"/>
        <rFont val="Calibri"/>
        <family val="2"/>
        <charset val="178"/>
        <scheme val="minor"/>
      </rPr>
      <t xml:space="preserve"> (مليون ريال)</t>
    </r>
    <r>
      <rPr>
        <sz val="11"/>
        <color theme="0"/>
        <rFont val="Calibri"/>
        <family val="2"/>
        <charset val="178"/>
        <scheme val="minor"/>
      </rPr>
      <t xml:space="preserve">
Total Value
(Million Riyals) </t>
    </r>
  </si>
  <si>
    <t>عدد الشركات التي صدرت الموافقة على طرح أسهمها 
(السوق الرئيسية) 
Number of offering approvals 
(Main Market)</t>
  </si>
  <si>
    <t xml:space="preserve"> عدد طلبات الطرح القائمة  
(السوق الرئيسية) 
Number of offering approvals
 (Main Market)</t>
  </si>
  <si>
    <t xml:space="preserve">  عدد الشركات التي صدرت الموافقة على طرح أو إدراج أسهمها * 
(السوق الموازية)
Number of offering  or listing *approvals
 (Nomu Market)</t>
  </si>
  <si>
    <t xml:space="preserve">  عدد طلبات الطرح أو الإدراج القائمة *  
(السوق الموازية)
Number of existing offering or listing *applications 
 (Nomu Market)</t>
  </si>
  <si>
    <t>(أسهم)  عدد الطروح المستلمة*
(Equities) Number of Received *Placements</t>
  </si>
  <si>
    <t>* تشمل برامج أسهم موظفين.</t>
  </si>
  <si>
    <t>* May include received applications pertaining to securities such as employee stock plans.</t>
  </si>
  <si>
    <t>(أسهم)  عدد الطروح المكتملة**
(Equities) Number of Completed **Placements</t>
  </si>
  <si>
    <t>(أسهم) قيمة الطروح المكتملة (مليون ريال)**
(Equities) Value of Completed **Placements
(Million Riyals)</t>
  </si>
  <si>
    <t>** Might include received offering applications of previous periods.</t>
  </si>
  <si>
    <t>** تشمل طلبات طرح مستلمة في فترات سابقة.</t>
  </si>
  <si>
    <t xml:space="preserve">  Advanced Petrochemical Co. لا تشمل المبالغ المجمعة من عملية الطرح الخاص والمطروحه من قبل شركة***</t>
  </si>
  <si>
    <t xml:space="preserve">***Excluding  Advanced Petrochemical Co.offering value. </t>
  </si>
  <si>
    <t xml:space="preserve">  .Dubai DOF Sukuk Limited لا تشمل المبالغ المجمعة من عملية الطرح الخاص والمطروحه من قبل شركة****</t>
  </si>
  <si>
    <t xml:space="preserve">****Excluding Dubai DOF Sukuk Limited company offering value. </t>
  </si>
  <si>
    <t>الربع الثاني عام  2017م***
Second quarter 2017****</t>
  </si>
  <si>
    <r>
      <t xml:space="preserve">إجمالي القيمة
</t>
    </r>
    <r>
      <rPr>
        <sz val="11"/>
        <color rgb="FF00B0F0"/>
        <rFont val="Calibri"/>
        <family val="2"/>
        <charset val="178"/>
        <scheme val="minor"/>
      </rPr>
      <t xml:space="preserve"> (مليون ريال)</t>
    </r>
    <r>
      <rPr>
        <sz val="11"/>
        <color theme="0"/>
        <rFont val="Calibri"/>
        <family val="2"/>
        <charset val="178"/>
        <scheme val="minor"/>
      </rPr>
      <t xml:space="preserve">
Total Value
</t>
    </r>
    <r>
      <rPr>
        <sz val="11"/>
        <color rgb="FF00B0F0"/>
        <rFont val="Calibri"/>
        <family val="2"/>
        <charset val="178"/>
        <scheme val="minor"/>
      </rPr>
      <t>(Million Riyals)</t>
    </r>
  </si>
  <si>
    <t xml:space="preserve">جدول رقم (7): طرح أدوات الدين*
Table (7): Debt Instruments* Offering </t>
  </si>
  <si>
    <t xml:space="preserve"> عدد الطروحات العامة المكتملة
 Number of Completed Public Placements</t>
  </si>
  <si>
    <r>
      <t xml:space="preserve">  قيمة الطروحات العامة المكتملة
</t>
    </r>
    <r>
      <rPr>
        <sz val="11"/>
        <color rgb="FF00B0F0"/>
        <rFont val="Calibri"/>
        <family val="2"/>
        <charset val="178"/>
        <scheme val="minor"/>
      </rPr>
      <t xml:space="preserve"> (مليون ريال)</t>
    </r>
    <r>
      <rPr>
        <sz val="11"/>
        <color theme="0"/>
        <rFont val="Calibri"/>
        <family val="2"/>
        <charset val="178"/>
        <scheme val="minor"/>
      </rPr>
      <t xml:space="preserve">
 Value of Completed Public Placements
</t>
    </r>
    <r>
      <rPr>
        <sz val="11"/>
        <color rgb="FF00B0F0"/>
        <rFont val="Calibri"/>
        <family val="2"/>
        <charset val="178"/>
        <scheme val="minor"/>
      </rPr>
      <t>(Million Riyals)</t>
    </r>
  </si>
  <si>
    <t xml:space="preserve"> عدد الطروحات الخاصة المكتملة**
 Number of Completed Private  **Placements</t>
  </si>
  <si>
    <r>
      <t xml:space="preserve">  قيمة الطروحات الخاصة المكتملة**
</t>
    </r>
    <r>
      <rPr>
        <sz val="11"/>
        <color rgb="FF00B0F0"/>
        <rFont val="Calibri"/>
        <family val="2"/>
        <charset val="178"/>
        <scheme val="minor"/>
      </rPr>
      <t xml:space="preserve"> (مليون ريال)</t>
    </r>
    <r>
      <rPr>
        <sz val="11"/>
        <color theme="0"/>
        <rFont val="Calibri"/>
        <family val="2"/>
        <charset val="178"/>
        <scheme val="minor"/>
      </rPr>
      <t xml:space="preserve">
 Value of Completed Private **Placements
</t>
    </r>
    <r>
      <rPr>
        <sz val="11"/>
        <color rgb="FF00B0F0"/>
        <rFont val="Calibri"/>
        <family val="2"/>
        <charset val="178"/>
        <scheme val="minor"/>
      </rPr>
      <t>(Million Riyals)</t>
    </r>
  </si>
  <si>
    <t>الربع الرابع عام  2023م****
Fourth quarter 2023</t>
  </si>
  <si>
    <t>الربع الثالث عام  2016م**
Third quarter 2016</t>
  </si>
  <si>
    <t>الربع الرابع عام  2016م***
Fourth quarter 2016</t>
  </si>
  <si>
    <t xml:space="preserve">  Advanced Petrochemical Co. لا تشمل المبالغ المجمعة من عملية الطرح الخاص والمطروحه من قبل شركة*** </t>
  </si>
  <si>
    <t xml:space="preserve"> الجهات حكومية*  (مستثنى**)
(عدد الطروحات)
Government Entities* (Exempted**)
(Number of Offering)</t>
  </si>
  <si>
    <t xml:space="preserve"> الجهات حكومية*  (مستثنى**)
(عدد المصدرين)
Government Entities* (Exempted**)
(Number of Issuers)</t>
  </si>
  <si>
    <t xml:space="preserve"> الجهات حكومية*  (عام)
(عدد المصدرين)
Government Entities* (Public)
(Number of Issuers)</t>
  </si>
  <si>
    <t xml:space="preserve"> الجهات حكومية*  (عام)
(عدد الطروحات)
Government Entities* (Public)
(Number of Offering)</t>
  </si>
  <si>
    <t xml:space="preserve"> الجهات حكومية*  (مستثنى**)
(قيمة) (مليون ريال)
Government Entities* (Exempted**)
 (Value) (Million Riyals)</t>
  </si>
  <si>
    <t xml:space="preserve"> الجهات حكومية*  (عام)
(قيمة) (مليون ريال)
Government Entities* (Public)
 (Value) (Million Riyals)</t>
  </si>
  <si>
    <t xml:space="preserve"> الجهات حكومية*  (خاص)
(عدد المصدرين)
Government Entities* (Private)
(Number of Issuers)</t>
  </si>
  <si>
    <t xml:space="preserve"> الجهات حكومية*  (خاص)
(عدد الطروحات)
Government Entities* (Private)
(Number of Offering)</t>
  </si>
  <si>
    <t xml:space="preserve"> الجهات حكومية*  (خاص)
(قيمة) (مليون ريال)
Government Entities* (Private)
 (Value) (Million Riyals)</t>
  </si>
  <si>
    <r>
      <t xml:space="preserve">إجمالي القيمة </t>
    </r>
    <r>
      <rPr>
        <sz val="11"/>
        <color rgb="FF00B0F0"/>
        <rFont val="Calibri"/>
        <family val="2"/>
        <charset val="178"/>
        <scheme val="minor"/>
      </rPr>
      <t>(مليون ريال)</t>
    </r>
    <r>
      <rPr>
        <sz val="11"/>
        <color theme="0"/>
        <rFont val="Calibri"/>
        <family val="2"/>
        <charset val="178"/>
        <scheme val="minor"/>
      </rPr>
      <t xml:space="preserve">
Total Value (Million Riyals)</t>
    </r>
  </si>
  <si>
    <t>المصارف والمؤسسات المالية (عام) (عدد المصدرين)
Banks and Financial Institutions (Public) (Number of Issuers)</t>
  </si>
  <si>
    <t>المصارف والمؤسسات المالية (عام) (عدد الطروحات)
Banks and Financial Institutions (Public) (Number of Offerings)</t>
  </si>
  <si>
    <t>المصارف والمؤسسات المالية (عام) (قيمة) (مليون ريال)
Banks and Financial Institutions (Public) (Value) (Million Riyals)</t>
  </si>
  <si>
    <t>المصارف والمؤسسات المالية (خاص) (عدد المصدرين)
Banks and Financial Institutions (Private) (Number of Issuers)</t>
  </si>
  <si>
    <t>المصارف والمؤسسات المالية (خاص) (عدد الطروحات)
Banks and Financial Institutions (Private) (Number of Offerings)</t>
  </si>
  <si>
    <t>المصارف والمؤسسات المالية (خاص) (قيمة) (مليون ريال)
Banks and Financial Institutions (Private) (Value) (Million Riyals)</t>
  </si>
  <si>
    <t>المصارف والمؤسسات المالية (مستثنى**) (عدد المصدرين)
Banks and Financial Institutions (Exempted**) (Number of Issuers)</t>
  </si>
  <si>
    <t>المصارف والمؤسسات المالية (مستثنى**) (عدد الطروحات)
Banks and Financial Institutions (Exempted**) (Number of Offerings)</t>
  </si>
  <si>
    <t>المصارف والمؤسسات المالية (مستثنى**) (قيمة) (مليون ريال)
Banks and Financial Institutions (Exempted**) (Value) (Million Riyals)</t>
  </si>
  <si>
    <t>الشركات والمؤسسات غير المالية (مستثنى**) (عدد المصدرين)
Non-Financial Companies and Institutions (Exempted**) (Number of Issuers)</t>
  </si>
  <si>
    <t>الشركات والمؤسسات غير المالية (مستثنى**) (عدد الطروحات)
Non-Financial Companies and Institutions (Exempted**) (Number of Offerings)</t>
  </si>
  <si>
    <t>الشركات والمؤسسات غير المالية (مستثنى**) (قيمة) (مليون ريال)
Non-Financial Companies and Institutions (Exempted**) (Value) (Million Riyals)</t>
  </si>
  <si>
    <t>الشركات والمؤسسات غير المالية (عام) (عدد المصدرين)
Non-Financial Companies and Institutions (Public) (Number of Issuers)</t>
  </si>
  <si>
    <t>الشركات والمؤسسات غير المالية (عام) (عدد الطروحات)
Non-Financial Companies and Institutions (Public) (Number of Offerings)</t>
  </si>
  <si>
    <t>الشركات والمؤسسات غير المالية (عام) (قيمة) (مليون ريال)
Non-Financial Companies and Institutions (Public) (Value) (Million Riyals)</t>
  </si>
  <si>
    <t>الشركات والمؤسسات غير المالية (خاص) (عدد المصدرين)
Non-Financial Companies and Institutions (Private) (Number of Issuers)</t>
  </si>
  <si>
    <t>الشركات والمؤسسات غير المالية (خاص) (عدد الطروحات)
Non-Financial Companies and Institutions (Private) (Number of Offerings)</t>
  </si>
  <si>
    <t>الشركات والمؤسسات غير المالية (خاص) (قيمة) (مليون ريال)
Non-Financial Companies and Institutions (Private) (Value) (Million Riyals)</t>
  </si>
  <si>
    <t>*تشمل جهات حكومية أجنبية تطرح صكوك داخل المملكة</t>
  </si>
  <si>
    <t>**الطرح مستثنى من متطلبات قواعد طرح الأوراق المالية والالتزامات المستمرة  على سبيل المثال لا الحصر ، إذا كانت الأوراق المالية صادرة عن حكومة المملكة  إذا كان الطرح الأوراق مالية تعاقدية من فئة العملاء المؤهلين والعملاء المؤسسين، أو إذا كان المطروح عليه تابعا للطارح مالم يكن الطرح من فئة مدرجة في السوق</t>
  </si>
  <si>
    <t>*Includes foreign government entities issuing sukuk within the Kingdom.</t>
  </si>
  <si>
    <t>**The offering is exempt from the requirements of the Rules on the Offering of Securities and Continuing Obligations. This includes, but is not limited to, cases where the securities are issued by the Government of the Kingdom, where the offering involves contractual securities targeted at qualified clients and institutional clients, or where the offeree is a subsidiary of the issuer provided that the offering is not of a class listed on the market.</t>
  </si>
  <si>
    <t>القيمة السوقية للشركات الجديدة المدرجة (مليون ريال)
Market Capitalization of Newly Listed Companies (Million Riyals)</t>
  </si>
  <si>
    <t>إجمالي عدد الشركات الجديدة المدرجة
Total Number of Newly Listed Companies</t>
  </si>
  <si>
    <t>1.Starting from the Q1 2025 edition, data on secondary public offerings has been published, along with detailed figures on equity offerings, capital increases including historical data beginning from Q1 2024.</t>
  </si>
  <si>
    <t>جدول رقم (1):  الطرح العام وتسجيل الأسهم Table (1): Stocks Public Offerings and Registration</t>
  </si>
  <si>
    <t>Table (2): Public Offering and  Listing details</t>
  </si>
  <si>
    <t>الطرح في السوق الرئيسي
(IPO in the Main Market)</t>
  </si>
  <si>
    <t>الطرح في السوق الموازي 
(IPO in the Numo Market)</t>
  </si>
  <si>
    <t>جدول رقم (3): تفاصيل زيادة رأس المال
Table (3): Capital Raise Details</t>
  </si>
  <si>
    <t>Table (3): Capital Raise Details</t>
  </si>
  <si>
    <t>Table (8): Locally offered Debt Instruments in Saudi riyal: Value, Number, and Number of Issuers by offeror and Offering Type</t>
  </si>
  <si>
    <t>Table (9): Locally offered Debt Instruments in non-Saudi riyal: Value, Number, and Number of Issuers by offeror and Offering Type</t>
  </si>
  <si>
    <t xml:space="preserve">جدول رقم (9): قيمة وعدد أدوات الدين المطروحة محليا وعدد المصدرين حسب المصدر ونوع الطرح (عملة الطرح غير الريال السعودي)
Table (9): Locally offered Debt Instruments in non-Saudi riyal: Value, Number, and Number of Issuers by offeror and Offering Type </t>
  </si>
  <si>
    <t xml:space="preserve">جدول رقم (8): قيمة وعدد أدوات الدين المطروحة محليا وعدد المصدرين حسب المصدر ونوع الطرح (عملة الطرح الريال السعودي)
Table (8): Locally offered Debt Instruments in Saudi riyal: Value, Number, and Number of Issuers by offeror and Offering Type </t>
  </si>
  <si>
    <t>جدول رقم (2): تفاصيل الطرح العام وإدراج الأسهم
Table (2): Public Offering and Listing details</t>
  </si>
  <si>
    <t xml:space="preserve">جدول رقم (4): عدد طلبات الطرح العام أو تسجيل الأسهم التي لم يُوافق عليها
Table (4): Number of Rejected Applications for Public offering or Registration </t>
  </si>
  <si>
    <t>Table (4): Number of Rejected Applications for Public offering or Registration</t>
  </si>
  <si>
    <t>الربع الثالث عام  2025م
Third quarter 2025</t>
  </si>
  <si>
    <t>زيادة رأس المال (عدد)
capital raise (Number)</t>
  </si>
  <si>
    <r>
      <t xml:space="preserve">زيادة رأس المال (قيمة) 
</t>
    </r>
    <r>
      <rPr>
        <sz val="11"/>
        <color rgb="FF00B0F0"/>
        <rFont val="Calibri"/>
        <family val="2"/>
        <charset val="178"/>
        <scheme val="minor"/>
      </rPr>
      <t xml:space="preserve"> (مليون ريال)</t>
    </r>
    <r>
      <rPr>
        <sz val="11"/>
        <color theme="0"/>
        <rFont val="Calibri"/>
        <family val="2"/>
        <charset val="178"/>
        <scheme val="minor"/>
      </rPr>
      <t xml:space="preserve">
capital raise (Value)
(Million Riyals)</t>
    </r>
  </si>
  <si>
    <t xml:space="preserve">1. ابتداءً من نسخة الربع الأول من عام 2025م،  تم البدء بنشر بيانات الطرح الثانوي بالإضافة تفاصيل أعداد طروحات الأسهم وزيادة رأس المال ببيانات تاريخية تبدأ من الربع الأول 2024م.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</si>
</sst>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0.00_-;_-* #,##0.00\-;_-* &quot;-&quot;??_-;_-@_-"/>
    <numFmt numFmtId="166" formatCode="#,##0.0"/>
    <numFmt numFmtId="167" formatCode="_-* #,##0\ _€_-;\-* #,##0\ _€_-;_-* &quot;-&quot;\ _€_-;_-@_-"/>
    <numFmt numFmtId="168" formatCode="_-* #,##0.00\ _€_-;\-* #,##0.00\ _€_-;_-* &quot;-&quot;??\ _€_-;_-@_-"/>
    <numFmt numFmtId="169" formatCode="_-* #,##0\ &quot;€&quot;_-;\-* #,##0\ &quot;€&quot;_-;_-* &quot;-&quot;\ &quot;€&quot;_-;_-@_-"/>
    <numFmt numFmtId="170" formatCode="_-* #,##0.00\ &quot;€&quot;_-;\-* #,##0.00\ &quot;€&quot;_-;_-* &quot;-&quot;??\ &quot;€&quot;_-;_-@_-"/>
    <numFmt numFmtId="171" formatCode="_-* #,##0\ _S_E_K_-;\-* #,##0\ _S_E_K_-;_-* &quot;-&quot;\ _S_E_K_-;_-@_-"/>
    <numFmt numFmtId="172" formatCode="_-* #,##0\ &quot;SEK&quot;_-;\-* #,##0\ &quot;SEK&quot;_-;_-* &quot;-&quot;\ &quot;SEK&quot;_-;_-@_-"/>
    <numFmt numFmtId="173" formatCode="_(* #,##0_);_(* \(#,##0\);_(* &quot;-&quot;??_);_(@_)"/>
  </numFmts>
  <fonts count="76">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78"/>
      <scheme val="minor"/>
    </font>
    <font>
      <sz val="9"/>
      <color rgb="FF000000"/>
      <name val="Gill Sans MT Light"/>
      <family val="2"/>
    </font>
    <font>
      <u/>
      <sz val="11"/>
      <color theme="10"/>
      <name val="Calibri"/>
      <family val="2"/>
      <charset val="178"/>
      <scheme val="minor"/>
    </font>
    <font>
      <b/>
      <u/>
      <sz val="11"/>
      <color theme="0" tint="-0.499984740745262"/>
      <name val="GE Dinar One Light"/>
      <family val="1"/>
      <charset val="178"/>
    </font>
    <font>
      <b/>
      <u/>
      <sz val="12"/>
      <color theme="0" tint="-0.499984740745262"/>
      <name val="GE Dinar One Light"/>
      <family val="1"/>
      <charset val="178"/>
    </font>
    <font>
      <b/>
      <u/>
      <sz val="12"/>
      <color theme="0" tint="-0.499984740745262"/>
      <name val="Calibri"/>
      <family val="2"/>
      <scheme val="minor"/>
    </font>
    <font>
      <b/>
      <sz val="10"/>
      <color rgb="FFFFFFFF"/>
      <name val="Cambria"/>
      <family val="1"/>
      <scheme val="major"/>
    </font>
    <font>
      <sz val="10"/>
      <name val="Arial"/>
      <family val="2"/>
    </font>
    <font>
      <sz val="11"/>
      <color indexed="8"/>
      <name val="Calibri"/>
      <family val="2"/>
      <charset val="17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8.25"/>
      <color indexed="8"/>
      <name val="Arial"/>
      <family val="2"/>
    </font>
    <font>
      <b/>
      <sz val="18"/>
      <color indexed="56"/>
      <name val="Cambria"/>
      <family val="2"/>
    </font>
    <font>
      <b/>
      <sz val="11"/>
      <color indexed="8"/>
      <name val="Calibri"/>
      <family val="2"/>
    </font>
    <font>
      <sz val="11"/>
      <color indexed="10"/>
      <name val="Calibri"/>
      <family val="2"/>
    </font>
    <font>
      <sz val="11"/>
      <color theme="1"/>
      <name val="Cambria"/>
      <family val="1"/>
      <scheme val="major"/>
    </font>
    <font>
      <b/>
      <sz val="12"/>
      <color rgb="FF000000"/>
      <name val="Calibri"/>
      <family val="2"/>
      <scheme val="minor"/>
    </font>
    <font>
      <b/>
      <sz val="10"/>
      <color rgb="FF000000"/>
      <name val="Calibri"/>
      <family val="2"/>
      <scheme val="minor"/>
    </font>
    <font>
      <b/>
      <sz val="11"/>
      <color theme="1"/>
      <name val="Calibri"/>
      <family val="2"/>
      <scheme val="minor"/>
    </font>
    <font>
      <sz val="10"/>
      <name val="Calibri"/>
      <family val="2"/>
      <scheme val="minor"/>
    </font>
    <font>
      <sz val="10"/>
      <color rgb="FF000000"/>
      <name val="Calibri"/>
      <family val="2"/>
      <scheme val="minor"/>
    </font>
    <font>
      <sz val="11"/>
      <name val="Calibri"/>
      <family val="2"/>
      <scheme val="minor"/>
    </font>
    <font>
      <b/>
      <u/>
      <sz val="11"/>
      <color theme="0" tint="-0.499984740745262"/>
      <name val="Calibri"/>
      <family val="2"/>
      <scheme val="minor"/>
    </font>
    <font>
      <b/>
      <sz val="11"/>
      <color rgb="FFFFFFFF"/>
      <name val="Calibri"/>
      <family val="2"/>
      <scheme val="minor"/>
    </font>
    <font>
      <sz val="10"/>
      <color theme="2" tint="-0.499984740745262"/>
      <name val="Calibri"/>
      <family val="2"/>
      <scheme val="minor"/>
    </font>
    <font>
      <sz val="14"/>
      <color rgb="FF000000"/>
      <name val="Calibri"/>
      <family val="2"/>
      <scheme val="minor"/>
    </font>
    <font>
      <sz val="12"/>
      <color theme="1"/>
      <name val="Calibri"/>
      <family val="2"/>
      <charset val="178"/>
      <scheme val="minor"/>
    </font>
    <font>
      <sz val="11"/>
      <color rgb="FF00B0F0"/>
      <name val="Calibri"/>
      <family val="2"/>
      <charset val="178"/>
      <scheme val="minor"/>
    </font>
    <font>
      <sz val="11"/>
      <color theme="0"/>
      <name val="Calibri"/>
      <family val="2"/>
      <charset val="178"/>
      <scheme val="minor"/>
    </font>
    <font>
      <sz val="10"/>
      <color theme="0"/>
      <name val="Calibri"/>
      <family val="2"/>
      <scheme val="minor"/>
    </font>
    <font>
      <sz val="8"/>
      <name val="Calibri"/>
      <family val="2"/>
      <charset val="178"/>
      <scheme val="minor"/>
    </font>
    <font>
      <sz val="10"/>
      <color rgb="FF000000"/>
      <name val="Gill Sans MT Light"/>
      <family val="2"/>
    </font>
    <font>
      <sz val="10"/>
      <color rgb="FF000000"/>
      <name val="Calibri"/>
      <family val="2"/>
    </font>
    <font>
      <sz val="11"/>
      <color theme="0"/>
      <name val="Calibri"/>
      <family val="2"/>
      <scheme val="minor"/>
    </font>
    <font>
      <sz val="11"/>
      <name val="Calibri"/>
      <family val="2"/>
      <charset val="178"/>
      <scheme val="minor"/>
    </font>
    <font>
      <b/>
      <sz val="11"/>
      <color rgb="FF00B0F0"/>
      <name val="Calibri"/>
      <family val="2"/>
      <scheme val="minor"/>
    </font>
    <font>
      <sz val="11"/>
      <color rgb="FF00B0F0"/>
      <name val="Calibri"/>
      <family val="2"/>
      <scheme val="minor"/>
    </font>
    <font>
      <sz val="11"/>
      <color rgb="FF000000"/>
      <name val="Calibri"/>
      <family val="2"/>
      <scheme val="minor"/>
    </font>
    <font>
      <b/>
      <sz val="9"/>
      <color indexed="81"/>
      <name val="Tahoma"/>
      <family val="2"/>
    </font>
    <font>
      <sz val="9"/>
      <color indexed="81"/>
      <name val="Tahoma"/>
      <family val="2"/>
    </font>
  </fonts>
  <fills count="31">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rgb="FFEEF7FD"/>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4B96"/>
        <bgColor indexed="64"/>
      </patternFill>
    </fill>
    <fill>
      <patternFill patternType="solid">
        <fgColor rgb="FF014D96"/>
        <bgColor indexed="64"/>
      </patternFill>
    </fill>
    <fill>
      <patternFill patternType="solid">
        <fgColor rgb="FFF2F2F2"/>
        <bgColor rgb="FF000000"/>
      </patternFill>
    </fill>
  </fills>
  <borders count="34">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right/>
      <top style="medium">
        <color rgb="FFFFFFFF"/>
      </top>
      <bottom/>
      <diagonal/>
    </border>
    <border>
      <left/>
      <right/>
      <top/>
      <bottom style="thin">
        <color theme="4"/>
      </bottom>
      <diagonal/>
    </border>
    <border>
      <left/>
      <right/>
      <top style="thin">
        <color theme="4"/>
      </top>
      <bottom/>
      <diagonal/>
    </border>
    <border>
      <left style="medium">
        <color theme="0"/>
      </left>
      <right/>
      <top style="medium">
        <color theme="0"/>
      </top>
      <bottom/>
      <diagonal/>
    </border>
    <border>
      <left style="medium">
        <color theme="0"/>
      </left>
      <right/>
      <top/>
      <bottom style="medium">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style="thick">
        <color theme="0"/>
      </left>
      <right/>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style="thick">
        <color theme="0"/>
      </right>
      <top/>
      <bottom/>
      <diagonal/>
    </border>
    <border>
      <left/>
      <right/>
      <top/>
      <bottom style="thin">
        <color rgb="FF0069AA"/>
      </bottom>
      <diagonal/>
    </border>
    <border>
      <left style="thick">
        <color theme="0"/>
      </left>
      <right/>
      <top/>
      <bottom/>
      <diagonal/>
    </border>
    <border>
      <left/>
      <right style="thick">
        <color theme="0"/>
      </right>
      <top/>
      <bottom style="thick">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rgb="FFFFFFFF"/>
      </left>
      <right style="medium">
        <color rgb="FFFFFFFF"/>
      </right>
      <top style="medium">
        <color rgb="FFFFFFFF"/>
      </top>
      <bottom/>
      <diagonal/>
    </border>
    <border>
      <left/>
      <right/>
      <top/>
      <bottom style="thick">
        <color theme="0"/>
      </bottom>
      <diagonal/>
    </border>
  </borders>
  <cellStyleXfs count="1277">
    <xf numFmtId="0" fontId="0" fillId="0" borderId="0"/>
    <xf numFmtId="9" fontId="23" fillId="0" borderId="0" applyFont="0" applyFill="0" applyBorder="0" applyAlignment="0" applyProtection="0"/>
    <xf numFmtId="0" fontId="25" fillId="0" borderId="0" applyNumberFormat="0" applyFill="0" applyBorder="0" applyAlignment="0" applyProtection="0"/>
    <xf numFmtId="164" fontId="23" fillId="0" borderId="0" applyFont="0" applyFill="0" applyBorder="0" applyAlignment="0" applyProtection="0"/>
    <xf numFmtId="0" fontId="22" fillId="0" borderId="0"/>
    <xf numFmtId="0" fontId="23" fillId="0" borderId="0"/>
    <xf numFmtId="165" fontId="23" fillId="0" borderId="0" applyFont="0" applyFill="0" applyBorder="0" applyAlignment="0" applyProtection="0"/>
    <xf numFmtId="9" fontId="23" fillId="0" borderId="0" applyFont="0" applyFill="0" applyBorder="0" applyAlignment="0" applyProtection="0"/>
    <xf numFmtId="164" fontId="22" fillId="0" borderId="0" applyFont="0" applyFill="0" applyBorder="0" applyAlignment="0" applyProtection="0"/>
    <xf numFmtId="0" fontId="23" fillId="0" borderId="0"/>
    <xf numFmtId="0" fontId="22" fillId="0" borderId="0"/>
    <xf numFmtId="0" fontId="22" fillId="0" borderId="0"/>
    <xf numFmtId="165" fontId="22" fillId="0" borderId="0" applyFont="0" applyFill="0" applyBorder="0" applyAlignment="0" applyProtection="0"/>
    <xf numFmtId="0" fontId="23" fillId="0" borderId="0"/>
    <xf numFmtId="165" fontId="23" fillId="0" borderId="0" applyFont="0" applyFill="0" applyBorder="0" applyAlignment="0" applyProtection="0"/>
    <xf numFmtId="164" fontId="22" fillId="0" borderId="0" applyFont="0" applyFill="0" applyBorder="0" applyAlignment="0" applyProtection="0"/>
    <xf numFmtId="0" fontId="23" fillId="0" borderId="0"/>
    <xf numFmtId="164" fontId="23" fillId="0" borderId="0" applyFont="0" applyFill="0" applyBorder="0" applyAlignment="0" applyProtection="0"/>
    <xf numFmtId="9" fontId="23" fillId="0" borderId="0" applyFont="0" applyFill="0" applyBorder="0" applyAlignment="0" applyProtection="0"/>
    <xf numFmtId="0" fontId="22" fillId="0" borderId="0"/>
    <xf numFmtId="0" fontId="22" fillId="0" borderId="0"/>
    <xf numFmtId="9" fontId="22" fillId="0" borderId="0" applyFont="0" applyFill="0" applyBorder="0" applyAlignment="0" applyProtection="0"/>
    <xf numFmtId="165" fontId="22" fillId="0" borderId="0" applyFont="0" applyFill="0" applyBorder="0" applyAlignment="0" applyProtection="0"/>
    <xf numFmtId="9" fontId="22" fillId="0" borderId="0" applyFont="0" applyFill="0" applyBorder="0" applyAlignment="0" applyProtection="0"/>
    <xf numFmtId="0" fontId="31" fillId="6" borderId="0" applyNumberFormat="0" applyBorder="0" applyAlignment="0" applyProtection="0"/>
    <xf numFmtId="0" fontId="31" fillId="7" borderId="0" applyNumberFormat="0" applyBorder="0" applyAlignment="0" applyProtection="0"/>
    <xf numFmtId="0" fontId="23" fillId="0" borderId="0"/>
    <xf numFmtId="0" fontId="31" fillId="6" borderId="0" applyNumberFormat="0" applyBorder="0" applyAlignment="0" applyProtection="0"/>
    <xf numFmtId="0" fontId="32" fillId="7" borderId="0" applyNumberFormat="0" applyBorder="0" applyAlignment="0" applyProtection="0"/>
    <xf numFmtId="0" fontId="31" fillId="7"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6" borderId="0" applyNumberFormat="0" applyBorder="0" applyAlignment="0" applyProtection="0"/>
    <xf numFmtId="0" fontId="23" fillId="0" borderId="0"/>
    <xf numFmtId="0" fontId="32" fillId="6" borderId="0" applyNumberFormat="0" applyBorder="0" applyAlignment="0" applyProtection="0"/>
    <xf numFmtId="0" fontId="32" fillId="7"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5" fillId="24" borderId="8" applyNumberFormat="0" applyAlignment="0" applyProtection="0"/>
    <xf numFmtId="0" fontId="35" fillId="24" borderId="8" applyNumberFormat="0" applyAlignment="0" applyProtection="0"/>
    <xf numFmtId="0" fontId="35" fillId="24" borderId="8" applyNumberFormat="0" applyAlignment="0" applyProtection="0"/>
    <xf numFmtId="0" fontId="35" fillId="24" borderId="8" applyNumberFormat="0" applyAlignment="0" applyProtection="0"/>
    <xf numFmtId="0" fontId="35" fillId="24" borderId="8" applyNumberFormat="0" applyAlignment="0" applyProtection="0"/>
    <xf numFmtId="0" fontId="36" fillId="25" borderId="9" applyNumberFormat="0" applyAlignment="0" applyProtection="0"/>
    <xf numFmtId="0" fontId="36" fillId="25" borderId="9" applyNumberFormat="0" applyAlignment="0" applyProtection="0"/>
    <xf numFmtId="0" fontId="36" fillId="25" borderId="9" applyNumberFormat="0" applyAlignment="0" applyProtection="0"/>
    <xf numFmtId="0" fontId="36" fillId="25" borderId="9" applyNumberFormat="0" applyAlignment="0" applyProtection="0"/>
    <xf numFmtId="0" fontId="36" fillId="25" borderId="9" applyNumberFormat="0" applyAlignment="0" applyProtection="0"/>
    <xf numFmtId="165" fontId="30" fillId="0" borderId="0" applyFont="0" applyFill="0" applyBorder="0" applyAlignment="0" applyProtection="0"/>
    <xf numFmtId="164" fontId="32"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22" fillId="0" borderId="0" applyFont="0" applyFill="0" applyBorder="0" applyAlignment="0" applyProtection="0"/>
    <xf numFmtId="164" fontId="30"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38" fontId="37"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40" fillId="0" borderId="10" applyNumberFormat="0" applyFill="0" applyAlignment="0" applyProtection="0"/>
    <xf numFmtId="0" fontId="40" fillId="0" borderId="10" applyNumberFormat="0" applyFill="0" applyAlignment="0" applyProtection="0"/>
    <xf numFmtId="0" fontId="40" fillId="0" borderId="10" applyNumberFormat="0" applyFill="0" applyAlignment="0" applyProtection="0"/>
    <xf numFmtId="0" fontId="40" fillId="0" borderId="10" applyNumberFormat="0" applyFill="0" applyAlignment="0" applyProtection="0"/>
    <xf numFmtId="0" fontId="40" fillId="0" borderId="10"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11" borderId="8" applyNumberFormat="0" applyAlignment="0" applyProtection="0"/>
    <xf numFmtId="0" fontId="43" fillId="11" borderId="8" applyNumberFormat="0" applyAlignment="0" applyProtection="0"/>
    <xf numFmtId="0" fontId="43" fillId="11" borderId="8" applyNumberFormat="0" applyAlignment="0" applyProtection="0"/>
    <xf numFmtId="0" fontId="43" fillId="11" borderId="8" applyNumberFormat="0" applyAlignment="0" applyProtection="0"/>
    <xf numFmtId="0" fontId="43" fillId="11" borderId="8" applyNumberFormat="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167" fontId="30" fillId="0" borderId="0" applyFont="0" applyFill="0" applyBorder="0" applyAlignment="0" applyProtection="0"/>
    <xf numFmtId="168" fontId="30" fillId="0" borderId="0" applyFont="0" applyFill="0" applyBorder="0" applyAlignment="0" applyProtection="0"/>
    <xf numFmtId="169" fontId="30" fillId="0" borderId="0" applyFont="0" applyFill="0" applyBorder="0" applyAlignment="0" applyProtection="0"/>
    <xf numFmtId="170" fontId="30" fillId="0" borderId="0" applyFont="0" applyFill="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3" fillId="0" borderId="0"/>
    <xf numFmtId="0" fontId="23" fillId="0" borderId="0"/>
    <xf numFmtId="0" fontId="23" fillId="0" borderId="0"/>
    <xf numFmtId="0" fontId="30" fillId="0" borderId="0"/>
    <xf numFmtId="0" fontId="23" fillId="0" borderId="0"/>
    <xf numFmtId="0" fontId="30" fillId="0" borderId="0"/>
    <xf numFmtId="0" fontId="22" fillId="0" borderId="0"/>
    <xf numFmtId="0" fontId="22" fillId="0" borderId="0"/>
    <xf numFmtId="0" fontId="30" fillId="0" borderId="0"/>
    <xf numFmtId="0" fontId="22" fillId="0" borderId="0"/>
    <xf numFmtId="0" fontId="30" fillId="0" borderId="0"/>
    <xf numFmtId="0" fontId="30" fillId="0" borderId="0"/>
    <xf numFmtId="0" fontId="30" fillId="0" borderId="0"/>
    <xf numFmtId="0" fontId="30" fillId="0" borderId="0"/>
    <xf numFmtId="0" fontId="22" fillId="0" borderId="0"/>
    <xf numFmtId="0" fontId="30" fillId="0" borderId="0"/>
    <xf numFmtId="0" fontId="30" fillId="0" borderId="0"/>
    <xf numFmtId="0" fontId="23" fillId="0" borderId="0"/>
    <xf numFmtId="0" fontId="23" fillId="0" borderId="0"/>
    <xf numFmtId="0" fontId="23" fillId="0" borderId="0"/>
    <xf numFmtId="0" fontId="30" fillId="0" borderId="0"/>
    <xf numFmtId="0" fontId="30" fillId="0" borderId="0"/>
    <xf numFmtId="0" fontId="23" fillId="0" borderId="0"/>
    <xf numFmtId="0" fontId="23" fillId="0" borderId="0"/>
    <xf numFmtId="0" fontId="23" fillId="0" borderId="0"/>
    <xf numFmtId="0" fontId="23" fillId="0" borderId="0"/>
    <xf numFmtId="0" fontId="23" fillId="0" borderId="0"/>
    <xf numFmtId="0" fontId="30" fillId="0" borderId="0"/>
    <xf numFmtId="0" fontId="23" fillId="0" borderId="0"/>
    <xf numFmtId="0" fontId="23" fillId="0" borderId="0"/>
    <xf numFmtId="0" fontId="23" fillId="0" borderId="0"/>
    <xf numFmtId="0" fontId="30" fillId="0" borderId="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30" fillId="27" borderId="14" applyNumberFormat="0" applyFont="0" applyAlignment="0" applyProtection="0"/>
    <xf numFmtId="0" fontId="46" fillId="24" borderId="15" applyNumberFormat="0" applyAlignment="0" applyProtection="0"/>
    <xf numFmtId="0" fontId="46" fillId="24" borderId="15" applyNumberFormat="0" applyAlignment="0" applyProtection="0"/>
    <xf numFmtId="0" fontId="46" fillId="24" borderId="15" applyNumberFormat="0" applyAlignment="0" applyProtection="0"/>
    <xf numFmtId="0" fontId="46" fillId="24" borderId="15" applyNumberFormat="0" applyAlignment="0" applyProtection="0"/>
    <xf numFmtId="0" fontId="46" fillId="24" borderId="15" applyNumberFormat="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171" fontId="30" fillId="0" borderId="0" applyFont="0" applyFill="0" applyBorder="0" applyAlignment="0" applyProtection="0"/>
    <xf numFmtId="172" fontId="30"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3" fillId="0" borderId="0"/>
    <xf numFmtId="9" fontId="23" fillId="0" borderId="0" applyFont="0" applyFill="0" applyBorder="0" applyAlignment="0" applyProtection="0"/>
    <xf numFmtId="165"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165"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1" fillId="0" borderId="0"/>
    <xf numFmtId="164" fontId="21" fillId="0" borderId="0" applyFont="0" applyFill="0" applyBorder="0" applyAlignment="0" applyProtection="0"/>
    <xf numFmtId="0" fontId="21" fillId="0" borderId="0"/>
    <xf numFmtId="0" fontId="21" fillId="0" borderId="0"/>
    <xf numFmtId="165" fontId="21" fillId="0" borderId="0" applyFont="0" applyFill="0" applyBorder="0" applyAlignment="0" applyProtection="0"/>
    <xf numFmtId="164" fontId="21" fillId="0" borderId="0" applyFont="0" applyFill="0" applyBorder="0" applyAlignment="0" applyProtection="0"/>
    <xf numFmtId="0" fontId="21" fillId="0" borderId="0"/>
    <xf numFmtId="0" fontId="21" fillId="0" borderId="0"/>
    <xf numFmtId="9" fontId="21" fillId="0" borderId="0" applyFont="0" applyFill="0" applyBorder="0" applyAlignment="0" applyProtection="0"/>
    <xf numFmtId="165"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0" fillId="0" borderId="0"/>
    <xf numFmtId="164" fontId="20" fillId="0" borderId="0" applyFont="0" applyFill="0" applyBorder="0" applyAlignment="0" applyProtection="0"/>
    <xf numFmtId="0" fontId="19" fillId="0" borderId="0"/>
    <xf numFmtId="164" fontId="19" fillId="0" borderId="0" applyFont="0" applyFill="0" applyBorder="0" applyAlignment="0" applyProtection="0"/>
    <xf numFmtId="165" fontId="19" fillId="0" borderId="0" applyFont="0" applyFill="0" applyBorder="0" applyAlignment="0" applyProtection="0"/>
    <xf numFmtId="0" fontId="18" fillId="0" borderId="0"/>
    <xf numFmtId="164" fontId="23" fillId="0" borderId="0" applyFont="0" applyFill="0" applyBorder="0" applyAlignment="0" applyProtection="0"/>
    <xf numFmtId="0" fontId="18" fillId="0" borderId="0"/>
    <xf numFmtId="164" fontId="18" fillId="0" borderId="0" applyFont="0" applyFill="0" applyBorder="0" applyAlignment="0" applyProtection="0"/>
    <xf numFmtId="0" fontId="18" fillId="0" borderId="0"/>
    <xf numFmtId="0" fontId="18" fillId="0" borderId="0"/>
    <xf numFmtId="165"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164" fontId="18" fillId="0" borderId="0" applyFont="0" applyFill="0" applyBorder="0" applyAlignment="0" applyProtection="0"/>
    <xf numFmtId="0" fontId="18" fillId="0" borderId="0"/>
    <xf numFmtId="0" fontId="18" fillId="0" borderId="0"/>
    <xf numFmtId="165"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164" fontId="18" fillId="0" borderId="0" applyFont="0" applyFill="0" applyBorder="0" applyAlignment="0" applyProtection="0"/>
    <xf numFmtId="0" fontId="18" fillId="0" borderId="0"/>
    <xf numFmtId="164" fontId="18" fillId="0" borderId="0" applyFont="0" applyFill="0" applyBorder="0" applyAlignment="0" applyProtection="0"/>
    <xf numFmtId="165" fontId="18" fillId="0" borderId="0" applyFont="0" applyFill="0" applyBorder="0" applyAlignment="0" applyProtection="0"/>
    <xf numFmtId="0" fontId="17" fillId="0" borderId="0"/>
    <xf numFmtId="0" fontId="17" fillId="0" borderId="0"/>
    <xf numFmtId="0" fontId="17" fillId="0" borderId="0"/>
    <xf numFmtId="165" fontId="17"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165" fontId="17" fillId="0" borderId="0" applyFont="0" applyFill="0" applyBorder="0" applyAlignment="0" applyProtection="0"/>
    <xf numFmtId="9" fontId="17" fillId="0" borderId="0" applyFont="0" applyFill="0" applyBorder="0" applyAlignment="0" applyProtection="0"/>
    <xf numFmtId="0" fontId="16" fillId="0" borderId="0"/>
    <xf numFmtId="0" fontId="16" fillId="0" borderId="0"/>
    <xf numFmtId="0" fontId="16" fillId="0" borderId="0"/>
    <xf numFmtId="165" fontId="16" fillId="0" borderId="0" applyFont="0" applyFill="0" applyBorder="0" applyAlignment="0" applyProtection="0"/>
    <xf numFmtId="164"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165" fontId="16" fillId="0" borderId="0" applyFont="0" applyFill="0" applyBorder="0" applyAlignment="0" applyProtection="0"/>
    <xf numFmtId="9" fontId="16" fillId="0" borderId="0" applyFont="0" applyFill="0" applyBorder="0" applyAlignment="0" applyProtection="0"/>
    <xf numFmtId="0" fontId="15" fillId="0" borderId="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165" fontId="23" fillId="0" borderId="0" applyFont="0" applyFill="0" applyBorder="0" applyAlignment="0" applyProtection="0"/>
    <xf numFmtId="9" fontId="23" fillId="0" borderId="0" applyFont="0" applyFill="0" applyBorder="0" applyAlignment="0" applyProtection="0"/>
    <xf numFmtId="164" fontId="15" fillId="0" borderId="0" applyFont="0" applyFill="0" applyBorder="0" applyAlignment="0" applyProtection="0"/>
    <xf numFmtId="0" fontId="23" fillId="0" borderId="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9" fontId="23"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164" fontId="15" fillId="0" borderId="0" applyFont="0" applyFill="0" applyBorder="0" applyAlignment="0" applyProtection="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164"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0" fontId="15" fillId="0" borderId="0"/>
    <xf numFmtId="0" fontId="15" fillId="0" borderId="0"/>
    <xf numFmtId="164" fontId="15" fillId="0" borderId="0" applyFont="0" applyFill="0" applyBorder="0" applyAlignment="0" applyProtection="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164" fontId="15" fillId="0" borderId="0" applyFont="0" applyFill="0" applyBorder="0" applyAlignment="0" applyProtection="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164"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0" fontId="15" fillId="0" borderId="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165"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164"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165"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165" fontId="23" fillId="0" borderId="0" applyFont="0" applyFill="0" applyBorder="0" applyAlignment="0" applyProtection="0"/>
    <xf numFmtId="0" fontId="13" fillId="0" borderId="0"/>
    <xf numFmtId="165" fontId="2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23" fillId="0" borderId="0" applyFont="0" applyFill="0" applyBorder="0" applyAlignment="0" applyProtection="0"/>
    <xf numFmtId="165" fontId="13" fillId="0" borderId="0" applyFont="0" applyFill="0" applyBorder="0" applyAlignment="0" applyProtection="0"/>
    <xf numFmtId="165" fontId="2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30" fillId="0" borderId="0" applyFont="0" applyFill="0" applyBorder="0" applyAlignment="0" applyProtection="0"/>
    <xf numFmtId="165" fontId="32"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13"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165" fontId="23" fillId="0" borderId="0" applyFont="0" applyFill="0" applyBorder="0" applyAlignment="0" applyProtection="0"/>
    <xf numFmtId="165" fontId="2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165" fontId="2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2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165" fontId="13" fillId="0" borderId="0" applyFont="0" applyFill="0" applyBorder="0" applyAlignment="0" applyProtection="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165" fontId="13"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23" fillId="0" borderId="0"/>
    <xf numFmtId="165" fontId="23" fillId="0" borderId="0" applyFont="0" applyFill="0" applyBorder="0" applyAlignment="0" applyProtection="0"/>
    <xf numFmtId="0" fontId="12" fillId="0" borderId="0"/>
    <xf numFmtId="165" fontId="23" fillId="0" borderId="0" applyFont="0" applyFill="0" applyBorder="0" applyAlignment="0" applyProtection="0"/>
    <xf numFmtId="0" fontId="12" fillId="0" borderId="0"/>
    <xf numFmtId="165" fontId="23"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23"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30" fillId="0" borderId="0" applyFont="0" applyFill="0" applyBorder="0" applyAlignment="0" applyProtection="0"/>
    <xf numFmtId="165" fontId="12"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165" fontId="23" fillId="0" borderId="0" applyFont="0" applyFill="0" applyBorder="0" applyAlignment="0" applyProtection="0"/>
    <xf numFmtId="165" fontId="23"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165"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165" fontId="12" fillId="0" borderId="0" applyFont="0" applyFill="0" applyBorder="0" applyAlignment="0" applyProtection="0"/>
    <xf numFmtId="0" fontId="12" fillId="0" borderId="0"/>
    <xf numFmtId="164" fontId="11" fillId="0" borderId="0" applyFont="0" applyFill="0" applyBorder="0" applyAlignment="0" applyProtection="0"/>
    <xf numFmtId="0" fontId="11" fillId="0" borderId="0"/>
    <xf numFmtId="0" fontId="8" fillId="0" borderId="0"/>
    <xf numFmtId="0" fontId="7" fillId="0" borderId="0"/>
    <xf numFmtId="0" fontId="4" fillId="0" borderId="0"/>
    <xf numFmtId="164" fontId="4" fillId="0" borderId="0" applyFont="0" applyFill="0" applyBorder="0" applyAlignment="0" applyProtection="0"/>
    <xf numFmtId="0" fontId="2" fillId="0" borderId="0"/>
  </cellStyleXfs>
  <cellXfs count="153">
    <xf numFmtId="0" fontId="0" fillId="0" borderId="0" xfId="0"/>
    <xf numFmtId="0" fontId="26" fillId="0" borderId="0" xfId="2" applyFont="1" applyFill="1" applyAlignment="1">
      <alignment vertical="center"/>
    </xf>
    <xf numFmtId="0" fontId="27" fillId="0" borderId="0" xfId="2" applyFont="1" applyFill="1" applyAlignment="1">
      <alignment vertical="center"/>
    </xf>
    <xf numFmtId="0" fontId="28" fillId="0" borderId="0" xfId="2" applyFont="1" applyAlignment="1">
      <alignment vertical="center"/>
    </xf>
    <xf numFmtId="4" fontId="0" fillId="0" borderId="0" xfId="0" applyNumberFormat="1"/>
    <xf numFmtId="0" fontId="51" fillId="0" borderId="0" xfId="0" applyFont="1"/>
    <xf numFmtId="0" fontId="54" fillId="0" borderId="0" xfId="0" applyFont="1"/>
    <xf numFmtId="0" fontId="55" fillId="0" borderId="0" xfId="0" applyFont="1" applyAlignment="1">
      <alignment horizontal="right" vertical="center" readingOrder="2"/>
    </xf>
    <xf numFmtId="0" fontId="57" fillId="0" borderId="0" xfId="0" applyFont="1"/>
    <xf numFmtId="0" fontId="55" fillId="0" borderId="0" xfId="0" applyFont="1"/>
    <xf numFmtId="0" fontId="10" fillId="0" borderId="0" xfId="0" applyFont="1"/>
    <xf numFmtId="0" fontId="52" fillId="0" borderId="0" xfId="0" applyFont="1" applyAlignment="1">
      <alignment vertical="center" readingOrder="1"/>
    </xf>
    <xf numFmtId="0" fontId="58" fillId="0" borderId="0" xfId="2" applyFont="1" applyFill="1" applyAlignment="1">
      <alignment vertical="center"/>
    </xf>
    <xf numFmtId="0" fontId="28" fillId="0" borderId="0" xfId="2" applyFont="1" applyFill="1" applyAlignment="1">
      <alignment vertical="center"/>
    </xf>
    <xf numFmtId="0" fontId="58" fillId="0" borderId="0" xfId="2" applyFont="1" applyAlignment="1">
      <alignment vertical="center"/>
    </xf>
    <xf numFmtId="1" fontId="56" fillId="2" borderId="17" xfId="0" applyNumberFormat="1" applyFont="1" applyFill="1" applyBorder="1" applyAlignment="1">
      <alignment horizontal="center" vertical="center" wrapText="1" readingOrder="1"/>
    </xf>
    <xf numFmtId="164" fontId="10" fillId="0" borderId="0" xfId="0" applyNumberFormat="1" applyFont="1"/>
    <xf numFmtId="4" fontId="10" fillId="0" borderId="0" xfId="0" applyNumberFormat="1" applyFont="1"/>
    <xf numFmtId="0" fontId="55" fillId="0" borderId="0" xfId="0" applyFont="1" applyAlignment="1">
      <alignment horizontal="left" vertical="center" readingOrder="1"/>
    </xf>
    <xf numFmtId="173" fontId="10" fillId="0" borderId="0" xfId="388" applyNumberFormat="1" applyFont="1"/>
    <xf numFmtId="2" fontId="10" fillId="0" borderId="0" xfId="0" applyNumberFormat="1" applyFont="1"/>
    <xf numFmtId="3" fontId="10" fillId="0" borderId="0" xfId="0" applyNumberFormat="1" applyFont="1"/>
    <xf numFmtId="9" fontId="10" fillId="0" borderId="0" xfId="1" applyFont="1"/>
    <xf numFmtId="0" fontId="56" fillId="0" borderId="0" xfId="0" applyFont="1" applyAlignment="1">
      <alignment horizontal="right" vertical="center" readingOrder="2"/>
    </xf>
    <xf numFmtId="0" fontId="55" fillId="2" borderId="17" xfId="0" applyFont="1" applyFill="1" applyBorder="1" applyAlignment="1">
      <alignment horizontal="center" vertical="center" wrapText="1" readingOrder="1"/>
    </xf>
    <xf numFmtId="0" fontId="56" fillId="0" borderId="3" xfId="0" applyFont="1" applyBorder="1" applyAlignment="1">
      <alignment vertical="center" wrapText="1" readingOrder="2"/>
    </xf>
    <xf numFmtId="0" fontId="56" fillId="0" borderId="1" xfId="0" applyFont="1" applyBorder="1" applyAlignment="1">
      <alignment horizontal="left" vertical="center" readingOrder="1"/>
    </xf>
    <xf numFmtId="0" fontId="60" fillId="0" borderId="0" xfId="0" applyFont="1" applyAlignment="1">
      <alignment horizontal="right" vertical="center" readingOrder="2"/>
    </xf>
    <xf numFmtId="0" fontId="55" fillId="0" borderId="0" xfId="0" applyFont="1" applyAlignment="1">
      <alignment horizontal="right" vertical="center"/>
    </xf>
    <xf numFmtId="0" fontId="55" fillId="0" borderId="0" xfId="0" applyFont="1" applyAlignment="1">
      <alignment horizontal="left" vertical="center"/>
    </xf>
    <xf numFmtId="0" fontId="55" fillId="0" borderId="0" xfId="0" applyFont="1" applyAlignment="1">
      <alignment horizontal="right" vertical="center" readingOrder="1"/>
    </xf>
    <xf numFmtId="0" fontId="10" fillId="0" borderId="0" xfId="0" applyFont="1" applyAlignment="1">
      <alignment horizontal="center"/>
    </xf>
    <xf numFmtId="0" fontId="10" fillId="0" borderId="4" xfId="0" applyFont="1" applyBorder="1"/>
    <xf numFmtId="0" fontId="57" fillId="3" borderId="0" xfId="2" applyFont="1" applyFill="1" applyBorder="1" applyAlignment="1">
      <alignment vertical="center" readingOrder="1"/>
    </xf>
    <xf numFmtId="0" fontId="61" fillId="0" borderId="0" xfId="0" applyFont="1" applyAlignment="1">
      <alignment horizontal="center" vertical="center" readingOrder="2"/>
    </xf>
    <xf numFmtId="0" fontId="9" fillId="0" borderId="0" xfId="0" applyFont="1"/>
    <xf numFmtId="0" fontId="56" fillId="4" borderId="22" xfId="0" applyFont="1" applyFill="1" applyBorder="1" applyAlignment="1">
      <alignment vertical="center" wrapText="1" readingOrder="2"/>
    </xf>
    <xf numFmtId="0" fontId="55" fillId="0" borderId="0" xfId="0" applyFont="1" applyAlignment="1">
      <alignment horizontal="right" readingOrder="2"/>
    </xf>
    <xf numFmtId="0" fontId="56" fillId="4" borderId="17" xfId="0" applyFont="1" applyFill="1" applyBorder="1" applyAlignment="1">
      <alignment vertical="center" wrapText="1" readingOrder="2"/>
    </xf>
    <xf numFmtId="166" fontId="56" fillId="2" borderId="17" xfId="0" applyNumberFormat="1" applyFont="1" applyFill="1" applyBorder="1" applyAlignment="1">
      <alignment horizontal="center" vertical="center" wrapText="1" readingOrder="1"/>
    </xf>
    <xf numFmtId="0" fontId="64" fillId="28" borderId="28" xfId="0" applyFont="1" applyFill="1" applyBorder="1" applyAlignment="1">
      <alignment horizontal="center" vertical="center" wrapText="1"/>
    </xf>
    <xf numFmtId="0" fontId="62" fillId="0" borderId="0" xfId="0" applyFont="1" applyAlignment="1">
      <alignment vertical="center" wrapText="1"/>
    </xf>
    <xf numFmtId="0" fontId="6" fillId="0" borderId="0" xfId="0" applyFont="1"/>
    <xf numFmtId="0" fontId="6" fillId="0" borderId="0" xfId="0" applyFont="1" applyAlignment="1">
      <alignment horizontal="right" readingOrder="2"/>
    </xf>
    <xf numFmtId="0" fontId="10" fillId="0" borderId="0" xfId="0" applyFont="1" applyAlignment="1">
      <alignment horizontal="right"/>
    </xf>
    <xf numFmtId="0" fontId="6" fillId="0" borderId="0" xfId="0" applyFont="1" applyAlignment="1">
      <alignment horizontal="left" readingOrder="1"/>
    </xf>
    <xf numFmtId="0" fontId="55" fillId="0" borderId="0" xfId="0" applyFont="1" applyAlignment="1">
      <alignment vertical="center" wrapText="1"/>
    </xf>
    <xf numFmtId="3" fontId="56" fillId="2" borderId="17" xfId="0" applyNumberFormat="1" applyFont="1" applyFill="1" applyBorder="1" applyAlignment="1">
      <alignment horizontal="center" vertical="center" wrapText="1" readingOrder="1"/>
    </xf>
    <xf numFmtId="4" fontId="56" fillId="2" borderId="17" xfId="0" applyNumberFormat="1" applyFont="1" applyFill="1" applyBorder="1" applyAlignment="1">
      <alignment horizontal="center" vertical="center" wrapText="1" readingOrder="1"/>
    </xf>
    <xf numFmtId="0" fontId="28" fillId="0" borderId="0" xfId="2" applyFont="1" applyFill="1" applyAlignment="1">
      <alignment horizontal="center" vertical="center"/>
    </xf>
    <xf numFmtId="0" fontId="56" fillId="2" borderId="17" xfId="0" applyFont="1" applyFill="1" applyBorder="1" applyAlignment="1">
      <alignment horizontal="center" vertical="center" wrapText="1" readingOrder="1"/>
    </xf>
    <xf numFmtId="0" fontId="64" fillId="28" borderId="22" xfId="0" applyFont="1" applyFill="1" applyBorder="1" applyAlignment="1">
      <alignment horizontal="center" vertical="center" wrapText="1"/>
    </xf>
    <xf numFmtId="0" fontId="62" fillId="0" borderId="0" xfId="0" applyFont="1" applyAlignment="1">
      <alignment horizontal="center" vertical="center" wrapText="1"/>
    </xf>
    <xf numFmtId="0" fontId="64" fillId="28" borderId="25" xfId="0" applyFont="1" applyFill="1" applyBorder="1" applyAlignment="1">
      <alignment horizontal="center" vertical="center" wrapText="1"/>
    </xf>
    <xf numFmtId="0" fontId="64" fillId="28" borderId="20" xfId="0" applyFont="1" applyFill="1" applyBorder="1" applyAlignment="1">
      <alignment horizontal="center" vertical="center" wrapText="1"/>
    </xf>
    <xf numFmtId="0" fontId="27" fillId="0" borderId="0" xfId="2" applyFont="1" applyFill="1" applyAlignment="1">
      <alignment horizontal="right" vertical="center"/>
    </xf>
    <xf numFmtId="0" fontId="64" fillId="28" borderId="27" xfId="0" applyFont="1" applyFill="1" applyBorder="1" applyAlignment="1">
      <alignment horizontal="center" vertical="center" wrapText="1"/>
    </xf>
    <xf numFmtId="0" fontId="64" fillId="28" borderId="6" xfId="0" applyFont="1" applyFill="1" applyBorder="1" applyAlignment="1">
      <alignment horizontal="center" vertical="center" wrapText="1"/>
    </xf>
    <xf numFmtId="0" fontId="56" fillId="4" borderId="17" xfId="0" applyFont="1" applyFill="1" applyBorder="1" applyAlignment="1">
      <alignment horizontal="right" vertical="center" wrapText="1" readingOrder="2"/>
    </xf>
    <xf numFmtId="0" fontId="5" fillId="0" borderId="0" xfId="0" applyFont="1" applyAlignment="1">
      <alignment wrapText="1"/>
    </xf>
    <xf numFmtId="0" fontId="64" fillId="28" borderId="28" xfId="0" applyFont="1" applyFill="1" applyBorder="1" applyAlignment="1">
      <alignment vertical="center" wrapText="1"/>
    </xf>
    <xf numFmtId="0" fontId="56" fillId="4" borderId="19" xfId="0" applyFont="1" applyFill="1" applyBorder="1" applyAlignment="1">
      <alignment vertical="center" wrapText="1" readingOrder="2"/>
    </xf>
    <xf numFmtId="4" fontId="53" fillId="2" borderId="18" xfId="0" applyNumberFormat="1" applyFont="1" applyFill="1" applyBorder="1" applyAlignment="1">
      <alignment horizontal="center" vertical="center" wrapText="1" readingOrder="1"/>
    </xf>
    <xf numFmtId="3" fontId="56" fillId="2" borderId="22" xfId="0" applyNumberFormat="1" applyFont="1" applyFill="1" applyBorder="1" applyAlignment="1">
      <alignment horizontal="center" vertical="center" wrapText="1" readingOrder="1"/>
    </xf>
    <xf numFmtId="4" fontId="56" fillId="2" borderId="22" xfId="0" applyNumberFormat="1" applyFont="1" applyFill="1" applyBorder="1" applyAlignment="1">
      <alignment horizontal="center" vertical="center" wrapText="1" readingOrder="1"/>
    </xf>
    <xf numFmtId="4" fontId="53" fillId="2" borderId="20" xfId="0" applyNumberFormat="1" applyFont="1" applyFill="1" applyBorder="1" applyAlignment="1">
      <alignment horizontal="center" vertical="center" wrapText="1" readingOrder="1"/>
    </xf>
    <xf numFmtId="0" fontId="56" fillId="4" borderId="19" xfId="0" applyFont="1" applyFill="1" applyBorder="1" applyAlignment="1">
      <alignment horizontal="right" vertical="center" wrapText="1" readingOrder="2"/>
    </xf>
    <xf numFmtId="1" fontId="56" fillId="2" borderId="18" xfId="0" applyNumberFormat="1" applyFont="1" applyFill="1" applyBorder="1" applyAlignment="1">
      <alignment horizontal="center" vertical="center" wrapText="1" readingOrder="1"/>
    </xf>
    <xf numFmtId="3" fontId="56" fillId="2" borderId="18" xfId="0" applyNumberFormat="1" applyFont="1" applyFill="1" applyBorder="1" applyAlignment="1">
      <alignment horizontal="center" vertical="center" wrapText="1" readingOrder="1"/>
    </xf>
    <xf numFmtId="0" fontId="56" fillId="4" borderId="24" xfId="0" applyFont="1" applyFill="1" applyBorder="1" applyAlignment="1">
      <alignment horizontal="right" vertical="center" wrapText="1" readingOrder="2"/>
    </xf>
    <xf numFmtId="3" fontId="56" fillId="2" borderId="20" xfId="0" applyNumberFormat="1" applyFont="1" applyFill="1" applyBorder="1" applyAlignment="1">
      <alignment horizontal="center" vertical="center" wrapText="1" readingOrder="1"/>
    </xf>
    <xf numFmtId="0" fontId="29" fillId="28" borderId="2" xfId="0" applyFont="1" applyFill="1" applyBorder="1" applyAlignment="1">
      <alignment vertical="center" wrapText="1" readingOrder="2"/>
    </xf>
    <xf numFmtId="0" fontId="56" fillId="4" borderId="22" xfId="0" applyFont="1" applyFill="1" applyBorder="1" applyAlignment="1">
      <alignment horizontal="right" vertical="center" wrapText="1" readingOrder="2"/>
    </xf>
    <xf numFmtId="166" fontId="56" fillId="2" borderId="22" xfId="0" applyNumberFormat="1" applyFont="1" applyFill="1" applyBorder="1" applyAlignment="1">
      <alignment horizontal="center" vertical="center" wrapText="1" readingOrder="1"/>
    </xf>
    <xf numFmtId="0" fontId="59" fillId="28" borderId="7" xfId="0" applyFont="1" applyFill="1" applyBorder="1" applyAlignment="1">
      <alignment vertical="center" wrapText="1" readingOrder="1"/>
    </xf>
    <xf numFmtId="3" fontId="53" fillId="2" borderId="18" xfId="0" applyNumberFormat="1" applyFont="1" applyFill="1" applyBorder="1" applyAlignment="1">
      <alignment horizontal="center" vertical="center" wrapText="1" readingOrder="1"/>
    </xf>
    <xf numFmtId="3" fontId="53" fillId="2" borderId="20" xfId="0" applyNumberFormat="1" applyFont="1" applyFill="1" applyBorder="1" applyAlignment="1">
      <alignment horizontal="center" vertical="center" wrapText="1" readingOrder="1"/>
    </xf>
    <xf numFmtId="0" fontId="64" fillId="28" borderId="23" xfId="0" applyFont="1" applyFill="1" applyBorder="1" applyAlignment="1">
      <alignment horizontal="center" vertical="center" wrapText="1"/>
    </xf>
    <xf numFmtId="0" fontId="64" fillId="28" borderId="21" xfId="0" applyFont="1" applyFill="1" applyBorder="1" applyAlignment="1">
      <alignment horizontal="center" vertical="center" wrapText="1"/>
    </xf>
    <xf numFmtId="4" fontId="55" fillId="4" borderId="17" xfId="0" applyNumberFormat="1" applyFont="1" applyFill="1" applyBorder="1" applyAlignment="1">
      <alignment horizontal="center" vertical="center" wrapText="1" readingOrder="1"/>
    </xf>
    <xf numFmtId="1" fontId="55" fillId="4" borderId="17" xfId="0" applyNumberFormat="1" applyFont="1" applyFill="1" applyBorder="1" applyAlignment="1">
      <alignment horizontal="center" vertical="center" wrapText="1" readingOrder="1"/>
    </xf>
    <xf numFmtId="0" fontId="62" fillId="0" borderId="0" xfId="0" applyFont="1" applyAlignment="1">
      <alignment vertical="center"/>
    </xf>
    <xf numFmtId="0" fontId="57" fillId="5" borderId="0" xfId="2" applyFont="1" applyFill="1" applyBorder="1" applyAlignment="1">
      <alignment horizontal="right" vertical="center" readingOrder="2"/>
    </xf>
    <xf numFmtId="0" fontId="6" fillId="0" borderId="0" xfId="0" applyFont="1" applyAlignment="1">
      <alignment vertical="top"/>
    </xf>
    <xf numFmtId="0" fontId="56" fillId="4" borderId="24" xfId="0" applyFont="1" applyFill="1" applyBorder="1" applyAlignment="1">
      <alignment vertical="center" wrapText="1" readingOrder="2"/>
    </xf>
    <xf numFmtId="0" fontId="56" fillId="2" borderId="19" xfId="0" applyFont="1" applyFill="1" applyBorder="1" applyAlignment="1">
      <alignment horizontal="right" vertical="center" wrapText="1" readingOrder="2"/>
    </xf>
    <xf numFmtId="164" fontId="53" fillId="2" borderId="18" xfId="0" applyNumberFormat="1" applyFont="1" applyFill="1" applyBorder="1" applyAlignment="1">
      <alignment horizontal="center" vertical="center" wrapText="1" readingOrder="1"/>
    </xf>
    <xf numFmtId="0" fontId="24" fillId="2" borderId="29" xfId="0" applyFont="1" applyFill="1" applyBorder="1" applyAlignment="1">
      <alignment horizontal="center" vertical="center" wrapText="1" readingOrder="1"/>
    </xf>
    <xf numFmtId="0" fontId="24" fillId="2" borderId="30" xfId="0" applyFont="1" applyFill="1" applyBorder="1" applyAlignment="1">
      <alignment horizontal="center" vertical="center" wrapText="1" readingOrder="1"/>
    </xf>
    <xf numFmtId="3" fontId="24" fillId="2" borderId="1" xfId="0" applyNumberFormat="1" applyFont="1" applyFill="1" applyBorder="1" applyAlignment="1" applyProtection="1">
      <alignment horizontal="center" vertical="center" wrapText="1" readingOrder="1"/>
      <protection locked="0"/>
    </xf>
    <xf numFmtId="166" fontId="67" fillId="2" borderId="31" xfId="0" applyNumberFormat="1" applyFont="1" applyFill="1" applyBorder="1" applyAlignment="1">
      <alignment horizontal="center" vertical="center" wrapText="1" readingOrder="1"/>
    </xf>
    <xf numFmtId="0" fontId="56" fillId="4" borderId="20" xfId="0" applyFont="1" applyFill="1" applyBorder="1" applyAlignment="1">
      <alignment horizontal="right" vertical="center" wrapText="1" readingOrder="2"/>
    </xf>
    <xf numFmtId="4" fontId="53" fillId="2" borderId="24" xfId="0" applyNumberFormat="1" applyFont="1" applyFill="1" applyBorder="1" applyAlignment="1">
      <alignment horizontal="center" vertical="center" wrapText="1" readingOrder="1"/>
    </xf>
    <xf numFmtId="3" fontId="67" fillId="2" borderId="30" xfId="0" applyNumberFormat="1" applyFont="1" applyFill="1" applyBorder="1" applyAlignment="1" applyProtection="1">
      <alignment horizontal="center" vertical="center" wrapText="1" readingOrder="1"/>
      <protection locked="0"/>
    </xf>
    <xf numFmtId="4" fontId="56" fillId="2" borderId="22" xfId="434" applyNumberFormat="1" applyFont="1" applyFill="1" applyBorder="1" applyAlignment="1" applyProtection="1">
      <alignment horizontal="center" vertical="center" wrapText="1" readingOrder="1"/>
      <protection locked="0"/>
    </xf>
    <xf numFmtId="3" fontId="53" fillId="2" borderId="24" xfId="0" applyNumberFormat="1" applyFont="1" applyFill="1" applyBorder="1" applyAlignment="1">
      <alignment horizontal="center" vertical="center" wrapText="1" readingOrder="1"/>
    </xf>
    <xf numFmtId="0" fontId="0" fillId="3" borderId="0" xfId="0" applyFill="1"/>
    <xf numFmtId="0" fontId="56" fillId="4" borderId="24" xfId="0" applyFont="1" applyFill="1" applyBorder="1" applyAlignment="1">
      <alignment horizontal="center" vertical="center" wrapText="1" readingOrder="2"/>
    </xf>
    <xf numFmtId="3" fontId="56" fillId="2" borderId="22" xfId="434" applyNumberFormat="1" applyFont="1" applyFill="1" applyBorder="1" applyAlignment="1" applyProtection="1">
      <alignment horizontal="center" vertical="center" wrapText="1" readingOrder="1"/>
      <protection locked="0"/>
    </xf>
    <xf numFmtId="166" fontId="68" fillId="30" borderId="17" xfId="0" applyNumberFormat="1" applyFont="1" applyFill="1" applyBorder="1" applyAlignment="1">
      <alignment horizontal="center" vertical="center" wrapText="1" readingOrder="1"/>
    </xf>
    <xf numFmtId="166" fontId="68" fillId="30" borderId="22" xfId="0" applyNumberFormat="1" applyFont="1" applyFill="1" applyBorder="1" applyAlignment="1">
      <alignment horizontal="center" vertical="center" wrapText="1" readingOrder="1"/>
    </xf>
    <xf numFmtId="3" fontId="68" fillId="30" borderId="17" xfId="0" applyNumberFormat="1" applyFont="1" applyFill="1" applyBorder="1" applyAlignment="1">
      <alignment horizontal="center" vertical="center" wrapText="1" readingOrder="1"/>
    </xf>
    <xf numFmtId="0" fontId="56" fillId="4" borderId="22" xfId="0" applyFont="1" applyFill="1" applyBorder="1" applyAlignment="1">
      <alignment horizontal="center" vertical="center" wrapText="1" readingOrder="2"/>
    </xf>
    <xf numFmtId="0" fontId="69" fillId="28" borderId="28" xfId="0" applyFont="1" applyFill="1" applyBorder="1" applyAlignment="1">
      <alignment horizontal="center" vertical="center" wrapText="1"/>
    </xf>
    <xf numFmtId="0" fontId="69" fillId="28" borderId="21" xfId="0" applyFont="1" applyFill="1" applyBorder="1" applyAlignment="1">
      <alignment horizontal="center" vertical="center" wrapText="1"/>
    </xf>
    <xf numFmtId="0" fontId="59" fillId="29" borderId="1" xfId="0" applyFont="1" applyFill="1" applyBorder="1" applyAlignment="1">
      <alignment horizontal="center" vertical="center" wrapText="1" readingOrder="2"/>
    </xf>
    <xf numFmtId="0" fontId="59" fillId="29" borderId="32" xfId="0" applyFont="1" applyFill="1" applyBorder="1" applyAlignment="1">
      <alignment horizontal="center" vertical="center" wrapText="1" readingOrder="2"/>
    </xf>
    <xf numFmtId="0" fontId="62" fillId="0" borderId="0" xfId="0" applyFont="1" applyAlignment="1">
      <alignment vertical="center" wrapText="1" readingOrder="1"/>
    </xf>
    <xf numFmtId="0" fontId="70" fillId="5" borderId="0" xfId="2" applyFont="1" applyFill="1" applyBorder="1" applyAlignment="1">
      <alignment horizontal="right" vertical="center" readingOrder="2"/>
    </xf>
    <xf numFmtId="0" fontId="57" fillId="3" borderId="0" xfId="2" applyFont="1" applyFill="1" applyBorder="1" applyAlignment="1">
      <alignment horizontal="right" vertical="center" readingOrder="2"/>
    </xf>
    <xf numFmtId="0" fontId="57" fillId="3" borderId="0" xfId="2" applyFont="1" applyFill="1" applyBorder="1" applyAlignment="1">
      <alignment horizontal="left" vertical="center" readingOrder="1"/>
    </xf>
    <xf numFmtId="0" fontId="57" fillId="5" borderId="0" xfId="2" applyFont="1" applyFill="1" applyBorder="1" applyAlignment="1">
      <alignment horizontal="left" vertical="center" readingOrder="1"/>
    </xf>
    <xf numFmtId="0" fontId="1" fillId="0" borderId="0" xfId="0" applyFont="1"/>
    <xf numFmtId="0" fontId="64" fillId="28" borderId="6" xfId="0" applyFont="1" applyFill="1" applyBorder="1" applyAlignment="1">
      <alignment horizontal="center" vertical="center" wrapText="1" readingOrder="2"/>
    </xf>
    <xf numFmtId="0" fontId="56" fillId="0" borderId="0" xfId="0" applyFont="1" applyAlignment="1">
      <alignment horizontal="left" vertical="center" readingOrder="1"/>
    </xf>
    <xf numFmtId="0" fontId="56" fillId="0" borderId="0" xfId="0" applyFont="1" applyAlignment="1">
      <alignment vertical="center" wrapText="1" readingOrder="1"/>
    </xf>
    <xf numFmtId="0" fontId="56" fillId="0" borderId="0" xfId="0" applyFont="1" applyAlignment="1">
      <alignment vertical="top" readingOrder="2"/>
    </xf>
    <xf numFmtId="0" fontId="70" fillId="0" borderId="0" xfId="2" applyFont="1" applyFill="1" applyBorder="1" applyAlignment="1">
      <alignment horizontal="right" vertical="center" readingOrder="2"/>
    </xf>
    <xf numFmtId="0" fontId="70" fillId="3" borderId="0" xfId="2" applyFont="1" applyFill="1" applyBorder="1" applyAlignment="1">
      <alignment horizontal="right" vertical="center" wrapText="1" readingOrder="2"/>
    </xf>
    <xf numFmtId="0" fontId="70" fillId="5" borderId="0" xfId="2" applyFont="1" applyFill="1" applyBorder="1" applyAlignment="1">
      <alignment horizontal="right" vertical="center" wrapText="1" readingOrder="2"/>
    </xf>
    <xf numFmtId="0" fontId="70" fillId="3" borderId="26" xfId="2" applyFont="1" applyFill="1" applyBorder="1" applyAlignment="1">
      <alignment horizontal="right" vertical="center" readingOrder="2"/>
    </xf>
    <xf numFmtId="3" fontId="24" fillId="30" borderId="1" xfId="0" applyNumberFormat="1" applyFont="1" applyFill="1" applyBorder="1" applyAlignment="1">
      <alignment horizontal="center" vertical="center" wrapText="1" readingOrder="1"/>
    </xf>
    <xf numFmtId="4" fontId="24" fillId="30" borderId="1" xfId="0" applyNumberFormat="1" applyFont="1" applyFill="1" applyBorder="1" applyAlignment="1">
      <alignment horizontal="center" vertical="center" wrapText="1" readingOrder="1"/>
    </xf>
    <xf numFmtId="3" fontId="24" fillId="30" borderId="32" xfId="0" applyNumberFormat="1" applyFont="1" applyFill="1" applyBorder="1" applyAlignment="1">
      <alignment horizontal="center" vertical="center" wrapText="1" readingOrder="1"/>
    </xf>
    <xf numFmtId="4" fontId="24" fillId="30" borderId="32" xfId="0" applyNumberFormat="1" applyFont="1" applyFill="1" applyBorder="1" applyAlignment="1">
      <alignment horizontal="center" vertical="center" wrapText="1" readingOrder="1"/>
    </xf>
    <xf numFmtId="3" fontId="67" fillId="2" borderId="31" xfId="0" applyNumberFormat="1" applyFont="1" applyFill="1" applyBorder="1" applyAlignment="1">
      <alignment horizontal="center" vertical="center" wrapText="1" readingOrder="1"/>
    </xf>
    <xf numFmtId="4" fontId="67" fillId="2" borderId="31" xfId="0" applyNumberFormat="1" applyFont="1" applyFill="1" applyBorder="1" applyAlignment="1">
      <alignment horizontal="center" vertical="center" wrapText="1" readingOrder="1"/>
    </xf>
    <xf numFmtId="0" fontId="56" fillId="2" borderId="24" xfId="0" applyFont="1" applyFill="1" applyBorder="1" applyAlignment="1">
      <alignment horizontal="right" vertical="center" wrapText="1" readingOrder="2"/>
    </xf>
    <xf numFmtId="3" fontId="56" fillId="2" borderId="22" xfId="434" applyNumberFormat="1" applyFont="1" applyFill="1" applyBorder="1" applyAlignment="1">
      <alignment horizontal="center" vertical="center" wrapText="1" readingOrder="1"/>
    </xf>
    <xf numFmtId="4" fontId="56" fillId="2" borderId="22" xfId="434" applyNumberFormat="1" applyFont="1" applyFill="1" applyBorder="1" applyAlignment="1">
      <alignment horizontal="center" vertical="center" wrapText="1" readingOrder="1"/>
    </xf>
    <xf numFmtId="3" fontId="67" fillId="2" borderId="30" xfId="0" applyNumberFormat="1" applyFont="1" applyFill="1" applyBorder="1" applyAlignment="1">
      <alignment horizontal="center" vertical="center" wrapText="1" readingOrder="1"/>
    </xf>
    <xf numFmtId="0" fontId="55" fillId="0" borderId="0" xfId="0" applyFont="1" applyAlignment="1">
      <alignment vertical="top" wrapText="1" readingOrder="1"/>
    </xf>
    <xf numFmtId="0" fontId="65" fillId="28" borderId="0" xfId="0" applyFont="1" applyFill="1" applyAlignment="1">
      <alignment horizontal="center" vertical="center" wrapText="1"/>
    </xf>
    <xf numFmtId="0" fontId="70" fillId="3" borderId="26" xfId="2" applyFont="1" applyFill="1" applyBorder="1" applyAlignment="1">
      <alignment horizontal="left" vertical="center" readingOrder="1"/>
    </xf>
    <xf numFmtId="0" fontId="57" fillId="5" borderId="0" xfId="2" applyFont="1" applyFill="1" applyAlignment="1">
      <alignment horizontal="left" vertical="center" wrapText="1" readingOrder="1"/>
    </xf>
    <xf numFmtId="0" fontId="70" fillId="5" borderId="5" xfId="2" applyFont="1" applyFill="1" applyBorder="1" applyAlignment="1">
      <alignment horizontal="left" vertical="center" readingOrder="1"/>
    </xf>
    <xf numFmtId="0" fontId="70" fillId="3" borderId="0" xfId="2" applyFont="1" applyFill="1" applyAlignment="1">
      <alignment horizontal="left" vertical="center" wrapText="1" readingOrder="1"/>
    </xf>
    <xf numFmtId="0" fontId="70" fillId="5" borderId="0" xfId="2" applyFont="1" applyFill="1" applyBorder="1" applyAlignment="1">
      <alignment horizontal="left" vertical="center" wrapText="1" readingOrder="1"/>
    </xf>
    <xf numFmtId="0" fontId="63" fillId="28" borderId="0" xfId="2" applyFont="1" applyFill="1" applyBorder="1" applyAlignment="1">
      <alignment horizontal="center" vertical="center" wrapText="1" readingOrder="2"/>
    </xf>
    <xf numFmtId="0" fontId="63" fillId="28" borderId="0" xfId="2" applyFont="1" applyFill="1" applyBorder="1" applyAlignment="1">
      <alignment horizontal="center" vertical="center" readingOrder="2"/>
    </xf>
    <xf numFmtId="0" fontId="70" fillId="3" borderId="0" xfId="2" applyFont="1" applyFill="1" applyBorder="1" applyAlignment="1">
      <alignment horizontal="left" vertical="center" readingOrder="2"/>
    </xf>
    <xf numFmtId="0" fontId="70" fillId="3" borderId="0" xfId="2" applyFont="1" applyFill="1" applyBorder="1" applyAlignment="1">
      <alignment horizontal="left" vertical="center" readingOrder="1"/>
    </xf>
    <xf numFmtId="0" fontId="70" fillId="5" borderId="0" xfId="2" applyFont="1" applyFill="1" applyBorder="1" applyAlignment="1">
      <alignment horizontal="left" vertical="center" readingOrder="1"/>
    </xf>
    <xf numFmtId="0" fontId="70" fillId="5" borderId="0" xfId="2" applyFont="1" applyFill="1" applyBorder="1" applyAlignment="1">
      <alignment horizontal="left" vertical="center" readingOrder="2"/>
    </xf>
    <xf numFmtId="0" fontId="62" fillId="0" borderId="0" xfId="0" applyFont="1" applyAlignment="1">
      <alignment horizontal="center" vertical="center" wrapText="1"/>
    </xf>
    <xf numFmtId="0" fontId="73" fillId="0" borderId="0" xfId="0" applyFont="1" applyAlignment="1">
      <alignment horizontal="right" vertical="top" readingOrder="2"/>
    </xf>
    <xf numFmtId="0" fontId="55" fillId="0" borderId="0" xfId="0" applyFont="1" applyAlignment="1">
      <alignment horizontal="left" vertical="top" wrapText="1" readingOrder="1"/>
    </xf>
    <xf numFmtId="0" fontId="62" fillId="0" borderId="0" xfId="0" applyFont="1" applyAlignment="1">
      <alignment horizontal="center" vertical="center" wrapText="1" readingOrder="1"/>
    </xf>
    <xf numFmtId="0" fontId="62" fillId="0" borderId="33" xfId="0" applyFont="1" applyBorder="1" applyAlignment="1">
      <alignment horizontal="center" vertical="center" wrapText="1"/>
    </xf>
    <xf numFmtId="0" fontId="56" fillId="0" borderId="0" xfId="0" applyFont="1" applyAlignment="1">
      <alignment horizontal="left" vertical="center" wrapText="1" readingOrder="1"/>
    </xf>
    <xf numFmtId="0" fontId="56" fillId="0" borderId="0" xfId="0" applyFont="1" applyAlignment="1">
      <alignment horizontal="right" vertical="top" wrapText="1" readingOrder="2"/>
    </xf>
    <xf numFmtId="0" fontId="3" fillId="0" borderId="0" xfId="0" applyFont="1" applyAlignment="1">
      <alignment horizontal="center" vertical="top" wrapText="1"/>
    </xf>
    <xf numFmtId="0" fontId="55" fillId="0" borderId="0" xfId="0" applyFont="1" applyAlignment="1">
      <alignment horizontal="right" vertical="center" wrapText="1" readingOrder="2"/>
    </xf>
  </cellXfs>
  <cellStyles count="1277">
    <cellStyle name="20% - Accent1 2" xfId="24" xr:uid="{00000000-0005-0000-0000-000000000000}"/>
    <cellStyle name="20% - Accent1 3" xfId="27" xr:uid="{00000000-0005-0000-0000-000001000000}"/>
    <cellStyle name="20% - Accent1 4" xfId="30" xr:uid="{00000000-0005-0000-0000-000002000000}"/>
    <cellStyle name="20% - Accent1 5" xfId="34" xr:uid="{00000000-0005-0000-0000-000003000000}"/>
    <cellStyle name="20% - Accent1 6" xfId="32" xr:uid="{00000000-0005-0000-0000-000004000000}"/>
    <cellStyle name="20% - Accent2 2" xfId="29" xr:uid="{00000000-0005-0000-0000-000005000000}"/>
    <cellStyle name="20% - Accent2 3" xfId="25" xr:uid="{00000000-0005-0000-0000-000006000000}"/>
    <cellStyle name="20% - Accent2 4" xfId="28" xr:uid="{00000000-0005-0000-0000-000007000000}"/>
    <cellStyle name="20% - Accent2 5" xfId="31" xr:uid="{00000000-0005-0000-0000-000008000000}"/>
    <cellStyle name="20% - Accent2 6" xfId="35" xr:uid="{00000000-0005-0000-0000-000009000000}"/>
    <cellStyle name="20% - Accent3 2" xfId="36" xr:uid="{00000000-0005-0000-0000-00000A000000}"/>
    <cellStyle name="20% - Accent3 3" xfId="37" xr:uid="{00000000-0005-0000-0000-00000B000000}"/>
    <cellStyle name="20% - Accent3 4" xfId="38" xr:uid="{00000000-0005-0000-0000-00000C000000}"/>
    <cellStyle name="20% - Accent3 5" xfId="39" xr:uid="{00000000-0005-0000-0000-00000D000000}"/>
    <cellStyle name="20% - Accent3 6" xfId="40" xr:uid="{00000000-0005-0000-0000-00000E000000}"/>
    <cellStyle name="20% - Accent4 2" xfId="41" xr:uid="{00000000-0005-0000-0000-00000F000000}"/>
    <cellStyle name="20% - Accent4 3" xfId="42" xr:uid="{00000000-0005-0000-0000-000010000000}"/>
    <cellStyle name="20% - Accent4 4" xfId="43" xr:uid="{00000000-0005-0000-0000-000011000000}"/>
    <cellStyle name="20% - Accent4 5" xfId="44" xr:uid="{00000000-0005-0000-0000-000012000000}"/>
    <cellStyle name="20% - Accent4 6" xfId="45" xr:uid="{00000000-0005-0000-0000-000013000000}"/>
    <cellStyle name="20% - Accent5 2" xfId="46" xr:uid="{00000000-0005-0000-0000-000014000000}"/>
    <cellStyle name="20% - Accent5 3" xfId="47" xr:uid="{00000000-0005-0000-0000-000015000000}"/>
    <cellStyle name="20% - Accent5 4" xfId="48" xr:uid="{00000000-0005-0000-0000-000016000000}"/>
    <cellStyle name="20% - Accent5 5" xfId="49" xr:uid="{00000000-0005-0000-0000-000017000000}"/>
    <cellStyle name="20% - Accent5 6" xfId="50" xr:uid="{00000000-0005-0000-0000-000018000000}"/>
    <cellStyle name="20% - Accent6 2" xfId="51" xr:uid="{00000000-0005-0000-0000-000019000000}"/>
    <cellStyle name="20% - Accent6 3" xfId="52" xr:uid="{00000000-0005-0000-0000-00001A000000}"/>
    <cellStyle name="20% - Accent6 4" xfId="53" xr:uid="{00000000-0005-0000-0000-00001B000000}"/>
    <cellStyle name="20% - Accent6 5" xfId="54" xr:uid="{00000000-0005-0000-0000-00001C000000}"/>
    <cellStyle name="20% - Accent6 6" xfId="55" xr:uid="{00000000-0005-0000-0000-00001D000000}"/>
    <cellStyle name="40% - Accent1 2" xfId="56" xr:uid="{00000000-0005-0000-0000-00001E000000}"/>
    <cellStyle name="40% - Accent1 3" xfId="57" xr:uid="{00000000-0005-0000-0000-00001F000000}"/>
    <cellStyle name="40% - Accent1 4" xfId="58" xr:uid="{00000000-0005-0000-0000-000020000000}"/>
    <cellStyle name="40% - Accent1 5" xfId="59" xr:uid="{00000000-0005-0000-0000-000021000000}"/>
    <cellStyle name="40% - Accent1 6" xfId="60" xr:uid="{00000000-0005-0000-0000-000022000000}"/>
    <cellStyle name="40% - Accent2 2" xfId="61" xr:uid="{00000000-0005-0000-0000-000023000000}"/>
    <cellStyle name="40% - Accent2 3" xfId="62" xr:uid="{00000000-0005-0000-0000-000024000000}"/>
    <cellStyle name="40% - Accent2 4" xfId="63" xr:uid="{00000000-0005-0000-0000-000025000000}"/>
    <cellStyle name="40% - Accent2 5" xfId="64" xr:uid="{00000000-0005-0000-0000-000026000000}"/>
    <cellStyle name="40% - Accent2 6" xfId="65" xr:uid="{00000000-0005-0000-0000-000027000000}"/>
    <cellStyle name="40% - Accent3 2" xfId="66" xr:uid="{00000000-0005-0000-0000-000028000000}"/>
    <cellStyle name="40% - Accent3 3" xfId="67" xr:uid="{00000000-0005-0000-0000-000029000000}"/>
    <cellStyle name="40% - Accent3 4" xfId="68" xr:uid="{00000000-0005-0000-0000-00002A000000}"/>
    <cellStyle name="40% - Accent3 5" xfId="69" xr:uid="{00000000-0005-0000-0000-00002B000000}"/>
    <cellStyle name="40% - Accent3 6" xfId="70" xr:uid="{00000000-0005-0000-0000-00002C000000}"/>
    <cellStyle name="40% - Accent4 2" xfId="71" xr:uid="{00000000-0005-0000-0000-00002D000000}"/>
    <cellStyle name="40% - Accent4 3" xfId="72" xr:uid="{00000000-0005-0000-0000-00002E000000}"/>
    <cellStyle name="40% - Accent4 4" xfId="73" xr:uid="{00000000-0005-0000-0000-00002F000000}"/>
    <cellStyle name="40% - Accent4 5" xfId="74" xr:uid="{00000000-0005-0000-0000-000030000000}"/>
    <cellStyle name="40% - Accent4 6" xfId="75" xr:uid="{00000000-0005-0000-0000-000031000000}"/>
    <cellStyle name="40% - Accent5 2" xfId="76" xr:uid="{00000000-0005-0000-0000-000032000000}"/>
    <cellStyle name="40% - Accent5 3" xfId="77" xr:uid="{00000000-0005-0000-0000-000033000000}"/>
    <cellStyle name="40% - Accent5 4" xfId="78" xr:uid="{00000000-0005-0000-0000-000034000000}"/>
    <cellStyle name="40% - Accent5 5" xfId="79" xr:uid="{00000000-0005-0000-0000-000035000000}"/>
    <cellStyle name="40% - Accent5 6" xfId="80" xr:uid="{00000000-0005-0000-0000-000036000000}"/>
    <cellStyle name="40% - Accent6 2" xfId="81" xr:uid="{00000000-0005-0000-0000-000037000000}"/>
    <cellStyle name="40% - Accent6 3" xfId="82" xr:uid="{00000000-0005-0000-0000-000038000000}"/>
    <cellStyle name="40% - Accent6 4" xfId="83" xr:uid="{00000000-0005-0000-0000-000039000000}"/>
    <cellStyle name="40% - Accent6 5" xfId="84" xr:uid="{00000000-0005-0000-0000-00003A000000}"/>
    <cellStyle name="40% - Accent6 6" xfId="85" xr:uid="{00000000-0005-0000-0000-00003B000000}"/>
    <cellStyle name="60% - Accent1 2" xfId="86" xr:uid="{00000000-0005-0000-0000-00003C000000}"/>
    <cellStyle name="60% - Accent1 3" xfId="87" xr:uid="{00000000-0005-0000-0000-00003D000000}"/>
    <cellStyle name="60% - Accent1 4" xfId="88" xr:uid="{00000000-0005-0000-0000-00003E000000}"/>
    <cellStyle name="60% - Accent1 5" xfId="89" xr:uid="{00000000-0005-0000-0000-00003F000000}"/>
    <cellStyle name="60% - Accent1 6" xfId="90" xr:uid="{00000000-0005-0000-0000-000040000000}"/>
    <cellStyle name="60% - Accent2 2" xfId="91" xr:uid="{00000000-0005-0000-0000-000041000000}"/>
    <cellStyle name="60% - Accent2 3" xfId="92" xr:uid="{00000000-0005-0000-0000-000042000000}"/>
    <cellStyle name="60% - Accent2 4" xfId="93" xr:uid="{00000000-0005-0000-0000-000043000000}"/>
    <cellStyle name="60% - Accent2 5" xfId="94" xr:uid="{00000000-0005-0000-0000-000044000000}"/>
    <cellStyle name="60% - Accent2 6" xfId="95" xr:uid="{00000000-0005-0000-0000-000045000000}"/>
    <cellStyle name="60% - Accent3 2" xfId="96" xr:uid="{00000000-0005-0000-0000-000046000000}"/>
    <cellStyle name="60% - Accent3 3" xfId="97" xr:uid="{00000000-0005-0000-0000-000047000000}"/>
    <cellStyle name="60% - Accent3 4" xfId="98" xr:uid="{00000000-0005-0000-0000-000048000000}"/>
    <cellStyle name="60% - Accent3 5" xfId="99" xr:uid="{00000000-0005-0000-0000-000049000000}"/>
    <cellStyle name="60% - Accent3 6" xfId="100" xr:uid="{00000000-0005-0000-0000-00004A000000}"/>
    <cellStyle name="60% - Accent4 2" xfId="101" xr:uid="{00000000-0005-0000-0000-00004B000000}"/>
    <cellStyle name="60% - Accent4 3" xfId="102" xr:uid="{00000000-0005-0000-0000-00004C000000}"/>
    <cellStyle name="60% - Accent4 4" xfId="103" xr:uid="{00000000-0005-0000-0000-00004D000000}"/>
    <cellStyle name="60% - Accent4 5" xfId="104" xr:uid="{00000000-0005-0000-0000-00004E000000}"/>
    <cellStyle name="60% - Accent4 6" xfId="105" xr:uid="{00000000-0005-0000-0000-00004F000000}"/>
    <cellStyle name="60% - Accent5 2" xfId="106" xr:uid="{00000000-0005-0000-0000-000050000000}"/>
    <cellStyle name="60% - Accent5 3" xfId="107" xr:uid="{00000000-0005-0000-0000-000051000000}"/>
    <cellStyle name="60% - Accent5 4" xfId="108" xr:uid="{00000000-0005-0000-0000-000052000000}"/>
    <cellStyle name="60% - Accent5 5" xfId="109" xr:uid="{00000000-0005-0000-0000-000053000000}"/>
    <cellStyle name="60% - Accent5 6" xfId="110" xr:uid="{00000000-0005-0000-0000-000054000000}"/>
    <cellStyle name="60% - Accent6 2" xfId="111" xr:uid="{00000000-0005-0000-0000-000055000000}"/>
    <cellStyle name="60% - Accent6 3" xfId="112" xr:uid="{00000000-0005-0000-0000-000056000000}"/>
    <cellStyle name="60% - Accent6 4" xfId="113" xr:uid="{00000000-0005-0000-0000-000057000000}"/>
    <cellStyle name="60% - Accent6 5" xfId="114" xr:uid="{00000000-0005-0000-0000-000058000000}"/>
    <cellStyle name="60% - Accent6 6" xfId="115" xr:uid="{00000000-0005-0000-0000-000059000000}"/>
    <cellStyle name="Accent1 2" xfId="116" xr:uid="{00000000-0005-0000-0000-00005A000000}"/>
    <cellStyle name="Accent1 3" xfId="117" xr:uid="{00000000-0005-0000-0000-00005B000000}"/>
    <cellStyle name="Accent1 4" xfId="118" xr:uid="{00000000-0005-0000-0000-00005C000000}"/>
    <cellStyle name="Accent1 5" xfId="119" xr:uid="{00000000-0005-0000-0000-00005D000000}"/>
    <cellStyle name="Accent1 6" xfId="120" xr:uid="{00000000-0005-0000-0000-00005E000000}"/>
    <cellStyle name="Accent2 2" xfId="121" xr:uid="{00000000-0005-0000-0000-00005F000000}"/>
    <cellStyle name="Accent2 3" xfId="122" xr:uid="{00000000-0005-0000-0000-000060000000}"/>
    <cellStyle name="Accent2 4" xfId="123" xr:uid="{00000000-0005-0000-0000-000061000000}"/>
    <cellStyle name="Accent2 5" xfId="124" xr:uid="{00000000-0005-0000-0000-000062000000}"/>
    <cellStyle name="Accent2 6" xfId="125" xr:uid="{00000000-0005-0000-0000-000063000000}"/>
    <cellStyle name="Accent3 2" xfId="126" xr:uid="{00000000-0005-0000-0000-000064000000}"/>
    <cellStyle name="Accent3 3" xfId="127" xr:uid="{00000000-0005-0000-0000-000065000000}"/>
    <cellStyle name="Accent3 4" xfId="128" xr:uid="{00000000-0005-0000-0000-000066000000}"/>
    <cellStyle name="Accent3 5" xfId="129" xr:uid="{00000000-0005-0000-0000-000067000000}"/>
    <cellStyle name="Accent3 6" xfId="130" xr:uid="{00000000-0005-0000-0000-000068000000}"/>
    <cellStyle name="Accent4 2" xfId="131" xr:uid="{00000000-0005-0000-0000-000069000000}"/>
    <cellStyle name="Accent4 3" xfId="132" xr:uid="{00000000-0005-0000-0000-00006A000000}"/>
    <cellStyle name="Accent4 4" xfId="133" xr:uid="{00000000-0005-0000-0000-00006B000000}"/>
    <cellStyle name="Accent4 5" xfId="134" xr:uid="{00000000-0005-0000-0000-00006C000000}"/>
    <cellStyle name="Accent4 6" xfId="135" xr:uid="{00000000-0005-0000-0000-00006D000000}"/>
    <cellStyle name="Accent5 2" xfId="136" xr:uid="{00000000-0005-0000-0000-00006E000000}"/>
    <cellStyle name="Accent5 3" xfId="137" xr:uid="{00000000-0005-0000-0000-00006F000000}"/>
    <cellStyle name="Accent5 4" xfId="138" xr:uid="{00000000-0005-0000-0000-000070000000}"/>
    <cellStyle name="Accent5 5" xfId="139" xr:uid="{00000000-0005-0000-0000-000071000000}"/>
    <cellStyle name="Accent5 6" xfId="140" xr:uid="{00000000-0005-0000-0000-000072000000}"/>
    <cellStyle name="Accent6 2" xfId="141" xr:uid="{00000000-0005-0000-0000-000073000000}"/>
    <cellStyle name="Accent6 3" xfId="142" xr:uid="{00000000-0005-0000-0000-000074000000}"/>
    <cellStyle name="Accent6 4" xfId="143" xr:uid="{00000000-0005-0000-0000-000075000000}"/>
    <cellStyle name="Accent6 5" xfId="144" xr:uid="{00000000-0005-0000-0000-000076000000}"/>
    <cellStyle name="Accent6 6" xfId="145" xr:uid="{00000000-0005-0000-0000-000077000000}"/>
    <cellStyle name="Bad 2" xfId="146" xr:uid="{00000000-0005-0000-0000-000078000000}"/>
    <cellStyle name="Bad 3" xfId="147" xr:uid="{00000000-0005-0000-0000-000079000000}"/>
    <cellStyle name="Bad 4" xfId="148" xr:uid="{00000000-0005-0000-0000-00007A000000}"/>
    <cellStyle name="Bad 5" xfId="149" xr:uid="{00000000-0005-0000-0000-00007B000000}"/>
    <cellStyle name="Bad 6" xfId="150" xr:uid="{00000000-0005-0000-0000-00007C000000}"/>
    <cellStyle name="Calculation 2" xfId="151" xr:uid="{00000000-0005-0000-0000-00007D000000}"/>
    <cellStyle name="Calculation 3" xfId="152" xr:uid="{00000000-0005-0000-0000-00007E000000}"/>
    <cellStyle name="Calculation 4" xfId="153" xr:uid="{00000000-0005-0000-0000-00007F000000}"/>
    <cellStyle name="Calculation 5" xfId="154" xr:uid="{00000000-0005-0000-0000-000080000000}"/>
    <cellStyle name="Calculation 6" xfId="155" xr:uid="{00000000-0005-0000-0000-000081000000}"/>
    <cellStyle name="Check Cell 2" xfId="156" xr:uid="{00000000-0005-0000-0000-000082000000}"/>
    <cellStyle name="Check Cell 3" xfId="157" xr:uid="{00000000-0005-0000-0000-000083000000}"/>
    <cellStyle name="Check Cell 4" xfId="158" xr:uid="{00000000-0005-0000-0000-000084000000}"/>
    <cellStyle name="Check Cell 5" xfId="159" xr:uid="{00000000-0005-0000-0000-000085000000}"/>
    <cellStyle name="Check Cell 6" xfId="160" xr:uid="{00000000-0005-0000-0000-000086000000}"/>
    <cellStyle name="Comma 10" xfId="342" xr:uid="{00000000-0005-0000-0000-000088000000}"/>
    <cellStyle name="Comma 10 2" xfId="347" xr:uid="{00000000-0005-0000-0000-000089000000}"/>
    <cellStyle name="Comma 10 2 2" xfId="811" xr:uid="{00000000-0005-0000-0000-00008A000000}"/>
    <cellStyle name="Comma 10 2 3" xfId="1246" xr:uid="{00000000-0005-0000-0000-00008B000000}"/>
    <cellStyle name="Comma 10 3" xfId="810" xr:uid="{00000000-0005-0000-0000-00008C000000}"/>
    <cellStyle name="Comma 10 4" xfId="1245" xr:uid="{00000000-0005-0000-0000-00008D000000}"/>
    <cellStyle name="Comma 11" xfId="388" xr:uid="{00000000-0005-0000-0000-00008E000000}"/>
    <cellStyle name="Comma 11 2" xfId="429" xr:uid="{00000000-0005-0000-0000-00008F000000}"/>
    <cellStyle name="Comma 11 2 2" xfId="545" xr:uid="{00000000-0005-0000-0000-000090000000}"/>
    <cellStyle name="Comma 11 2 2 2" xfId="756" xr:uid="{00000000-0005-0000-0000-000091000000}"/>
    <cellStyle name="Comma 11 2 2 2 2" xfId="1195" xr:uid="{00000000-0005-0000-0000-000092000000}"/>
    <cellStyle name="Comma 11 2 2 3" xfId="984" xr:uid="{00000000-0005-0000-0000-000093000000}"/>
    <cellStyle name="Comma 11 2 3" xfId="644" xr:uid="{00000000-0005-0000-0000-000094000000}"/>
    <cellStyle name="Comma 11 2 3 2" xfId="1083" xr:uid="{00000000-0005-0000-0000-000095000000}"/>
    <cellStyle name="Comma 11 2 4" xfId="871" xr:uid="{00000000-0005-0000-0000-000096000000}"/>
    <cellStyle name="Comma 11 3" xfId="505" xr:uid="{00000000-0005-0000-0000-000097000000}"/>
    <cellStyle name="Comma 11 3 2" xfId="716" xr:uid="{00000000-0005-0000-0000-000098000000}"/>
    <cellStyle name="Comma 11 3 2 2" xfId="1155" xr:uid="{00000000-0005-0000-0000-000099000000}"/>
    <cellStyle name="Comma 11 3 3" xfId="944" xr:uid="{00000000-0005-0000-0000-00009A000000}"/>
    <cellStyle name="Comma 11 4" xfId="604" xr:uid="{00000000-0005-0000-0000-00009B000000}"/>
    <cellStyle name="Comma 11 4 2" xfId="1043" xr:uid="{00000000-0005-0000-0000-00009C000000}"/>
    <cellStyle name="Comma 11 5" xfId="830" xr:uid="{00000000-0005-0000-0000-00009D000000}"/>
    <cellStyle name="Comma 11 6" xfId="1265" xr:uid="{00000000-0005-0000-0000-00009E000000}"/>
    <cellStyle name="Comma 12" xfId="390" xr:uid="{00000000-0005-0000-0000-00009F000000}"/>
    <cellStyle name="Comma 12 2" xfId="431" xr:uid="{00000000-0005-0000-0000-0000A0000000}"/>
    <cellStyle name="Comma 12 2 2" xfId="547" xr:uid="{00000000-0005-0000-0000-0000A1000000}"/>
    <cellStyle name="Comma 12 2 2 2" xfId="758" xr:uid="{00000000-0005-0000-0000-0000A2000000}"/>
    <cellStyle name="Comma 12 2 2 2 2" xfId="1197" xr:uid="{00000000-0005-0000-0000-0000A3000000}"/>
    <cellStyle name="Comma 12 2 2 3" xfId="986" xr:uid="{00000000-0005-0000-0000-0000A4000000}"/>
    <cellStyle name="Comma 12 2 3" xfId="646" xr:uid="{00000000-0005-0000-0000-0000A5000000}"/>
    <cellStyle name="Comma 12 2 3 2" xfId="1085" xr:uid="{00000000-0005-0000-0000-0000A6000000}"/>
    <cellStyle name="Comma 12 2 4" xfId="873" xr:uid="{00000000-0005-0000-0000-0000A7000000}"/>
    <cellStyle name="Comma 12 3" xfId="507" xr:uid="{00000000-0005-0000-0000-0000A8000000}"/>
    <cellStyle name="Comma 12 3 2" xfId="718" xr:uid="{00000000-0005-0000-0000-0000A9000000}"/>
    <cellStyle name="Comma 12 3 2 2" xfId="1157" xr:uid="{00000000-0005-0000-0000-0000AA000000}"/>
    <cellStyle name="Comma 12 3 3" xfId="946" xr:uid="{00000000-0005-0000-0000-0000AB000000}"/>
    <cellStyle name="Comma 12 4" xfId="606" xr:uid="{00000000-0005-0000-0000-0000AC000000}"/>
    <cellStyle name="Comma 12 4 2" xfId="1045" xr:uid="{00000000-0005-0000-0000-0000AD000000}"/>
    <cellStyle name="Comma 12 5" xfId="832" xr:uid="{00000000-0005-0000-0000-0000AE000000}"/>
    <cellStyle name="Comma 12 6" xfId="1267" xr:uid="{00000000-0005-0000-0000-0000AF000000}"/>
    <cellStyle name="Comma 13" xfId="780" xr:uid="{00000000-0005-0000-0000-0000B0000000}"/>
    <cellStyle name="Comma 14" xfId="1220" xr:uid="{00000000-0005-0000-0000-0000B1000000}"/>
    <cellStyle name="Comma 15" xfId="1270" xr:uid="{00000000-0005-0000-0000-0000B2000000}"/>
    <cellStyle name="Comma 16" xfId="1275" xr:uid="{00000000-0005-0000-0000-000028050000}"/>
    <cellStyle name="Comma 2" xfId="3" xr:uid="{00000000-0005-0000-0000-0000B3000000}"/>
    <cellStyle name="Comma 2 2" xfId="6" xr:uid="{00000000-0005-0000-0000-0000B4000000}"/>
    <cellStyle name="Comma 2 2 2" xfId="17" xr:uid="{00000000-0005-0000-0000-0000B5000000}"/>
    <cellStyle name="Comma 2 2 2 2" xfId="789" xr:uid="{00000000-0005-0000-0000-0000B6000000}"/>
    <cellStyle name="Comma 2 2 3" xfId="162" xr:uid="{00000000-0005-0000-0000-0000B7000000}"/>
    <cellStyle name="Comma 2 2 3 2" xfId="796" xr:uid="{00000000-0005-0000-0000-0000B8000000}"/>
    <cellStyle name="Comma 2 2 4" xfId="467" xr:uid="{00000000-0005-0000-0000-0000B9000000}"/>
    <cellStyle name="Comma 2 2 4 2" xfId="909" xr:uid="{00000000-0005-0000-0000-0000BA000000}"/>
    <cellStyle name="Comma 2 2 5" xfId="782" xr:uid="{00000000-0005-0000-0000-0000BB000000}"/>
    <cellStyle name="Comma 2 2 6" xfId="1224" xr:uid="{00000000-0005-0000-0000-0000BC000000}"/>
    <cellStyle name="Comma 2 3" xfId="163" xr:uid="{00000000-0005-0000-0000-0000BD000000}"/>
    <cellStyle name="Comma 2 3 2" xfId="797" xr:uid="{00000000-0005-0000-0000-0000BE000000}"/>
    <cellStyle name="Comma 2 4" xfId="161" xr:uid="{00000000-0005-0000-0000-0000BF000000}"/>
    <cellStyle name="Comma 2 4 2" xfId="795" xr:uid="{00000000-0005-0000-0000-0000C0000000}"/>
    <cellStyle name="Comma 2 4 3" xfId="1236" xr:uid="{00000000-0005-0000-0000-0000C1000000}"/>
    <cellStyle name="Comma 2 5" xfId="391" xr:uid="{00000000-0005-0000-0000-0000C2000000}"/>
    <cellStyle name="Comma 2 5 2" xfId="432" xr:uid="{00000000-0005-0000-0000-0000C3000000}"/>
    <cellStyle name="Comma 2 5 2 2" xfId="548" xr:uid="{00000000-0005-0000-0000-0000C4000000}"/>
    <cellStyle name="Comma 2 5 2 2 2" xfId="759" xr:uid="{00000000-0005-0000-0000-0000C5000000}"/>
    <cellStyle name="Comma 2 5 2 2 2 2" xfId="1198" xr:uid="{00000000-0005-0000-0000-0000C6000000}"/>
    <cellStyle name="Comma 2 5 2 2 3" xfId="987" xr:uid="{00000000-0005-0000-0000-0000C7000000}"/>
    <cellStyle name="Comma 2 5 2 3" xfId="647" xr:uid="{00000000-0005-0000-0000-0000C8000000}"/>
    <cellStyle name="Comma 2 5 2 3 2" xfId="1086" xr:uid="{00000000-0005-0000-0000-0000C9000000}"/>
    <cellStyle name="Comma 2 5 2 4" xfId="874" xr:uid="{00000000-0005-0000-0000-0000CA000000}"/>
    <cellStyle name="Comma 2 5 3" xfId="508" xr:uid="{00000000-0005-0000-0000-0000CB000000}"/>
    <cellStyle name="Comma 2 5 3 2" xfId="719" xr:uid="{00000000-0005-0000-0000-0000CC000000}"/>
    <cellStyle name="Comma 2 5 3 2 2" xfId="1158" xr:uid="{00000000-0005-0000-0000-0000CD000000}"/>
    <cellStyle name="Comma 2 5 3 3" xfId="947" xr:uid="{00000000-0005-0000-0000-0000CE000000}"/>
    <cellStyle name="Comma 2 5 4" xfId="607" xr:uid="{00000000-0005-0000-0000-0000CF000000}"/>
    <cellStyle name="Comma 2 5 4 2" xfId="1046" xr:uid="{00000000-0005-0000-0000-0000D0000000}"/>
    <cellStyle name="Comma 2 5 5" xfId="833" xr:uid="{00000000-0005-0000-0000-0000D1000000}"/>
    <cellStyle name="Comma 2 5 6" xfId="1268" xr:uid="{00000000-0005-0000-0000-0000D2000000}"/>
    <cellStyle name="Comma 2 6" xfId="393" xr:uid="{00000000-0005-0000-0000-0000D3000000}"/>
    <cellStyle name="Comma 2 6 2" xfId="835" xr:uid="{00000000-0005-0000-0000-0000D4000000}"/>
    <cellStyle name="Comma 2 7" xfId="1222" xr:uid="{00000000-0005-0000-0000-0000D5000000}"/>
    <cellStyle name="Comma 3" xfId="8" xr:uid="{00000000-0005-0000-0000-0000D6000000}"/>
    <cellStyle name="Comma 3 10" xfId="1225" xr:uid="{00000000-0005-0000-0000-0000D7000000}"/>
    <cellStyle name="Comma 3 2" xfId="22" xr:uid="{00000000-0005-0000-0000-0000D8000000}"/>
    <cellStyle name="Comma 3 2 10" xfId="1234" xr:uid="{00000000-0005-0000-0000-0000D9000000}"/>
    <cellStyle name="Comma 3 2 2" xfId="164" xr:uid="{00000000-0005-0000-0000-0000DA000000}"/>
    <cellStyle name="Comma 3 2 2 2" xfId="798" xr:uid="{00000000-0005-0000-0000-0000DB000000}"/>
    <cellStyle name="Comma 3 2 3" xfId="379" xr:uid="{00000000-0005-0000-0000-0000DC000000}"/>
    <cellStyle name="Comma 3 2 3 2" xfId="420" xr:uid="{00000000-0005-0000-0000-0000DD000000}"/>
    <cellStyle name="Comma 3 2 3 2 2" xfId="536" xr:uid="{00000000-0005-0000-0000-0000DE000000}"/>
    <cellStyle name="Comma 3 2 3 2 2 2" xfId="747" xr:uid="{00000000-0005-0000-0000-0000DF000000}"/>
    <cellStyle name="Comma 3 2 3 2 2 2 2" xfId="1186" xr:uid="{00000000-0005-0000-0000-0000E0000000}"/>
    <cellStyle name="Comma 3 2 3 2 2 3" xfId="975" xr:uid="{00000000-0005-0000-0000-0000E1000000}"/>
    <cellStyle name="Comma 3 2 3 2 3" xfId="635" xr:uid="{00000000-0005-0000-0000-0000E2000000}"/>
    <cellStyle name="Comma 3 2 3 2 3 2" xfId="1074" xr:uid="{00000000-0005-0000-0000-0000E3000000}"/>
    <cellStyle name="Comma 3 2 3 2 4" xfId="862" xr:uid="{00000000-0005-0000-0000-0000E4000000}"/>
    <cellStyle name="Comma 3 2 3 3" xfId="496" xr:uid="{00000000-0005-0000-0000-0000E5000000}"/>
    <cellStyle name="Comma 3 2 3 3 2" xfId="707" xr:uid="{00000000-0005-0000-0000-0000E6000000}"/>
    <cellStyle name="Comma 3 2 3 3 2 2" xfId="1146" xr:uid="{00000000-0005-0000-0000-0000E7000000}"/>
    <cellStyle name="Comma 3 2 3 3 3" xfId="935" xr:uid="{00000000-0005-0000-0000-0000E8000000}"/>
    <cellStyle name="Comma 3 2 3 4" xfId="595" xr:uid="{00000000-0005-0000-0000-0000E9000000}"/>
    <cellStyle name="Comma 3 2 3 4 2" xfId="1034" xr:uid="{00000000-0005-0000-0000-0000EA000000}"/>
    <cellStyle name="Comma 3 2 3 5" xfId="821" xr:uid="{00000000-0005-0000-0000-0000EB000000}"/>
    <cellStyle name="Comma 3 2 3 6" xfId="1256" xr:uid="{00000000-0005-0000-0000-0000EC000000}"/>
    <cellStyle name="Comma 3 2 4" xfId="403" xr:uid="{00000000-0005-0000-0000-0000ED000000}"/>
    <cellStyle name="Comma 3 2 4 2" xfId="519" xr:uid="{00000000-0005-0000-0000-0000EE000000}"/>
    <cellStyle name="Comma 3 2 4 2 2" xfId="730" xr:uid="{00000000-0005-0000-0000-0000EF000000}"/>
    <cellStyle name="Comma 3 2 4 2 2 2" xfId="1169" xr:uid="{00000000-0005-0000-0000-0000F0000000}"/>
    <cellStyle name="Comma 3 2 4 2 3" xfId="958" xr:uid="{00000000-0005-0000-0000-0000F1000000}"/>
    <cellStyle name="Comma 3 2 4 3" xfId="618" xr:uid="{00000000-0005-0000-0000-0000F2000000}"/>
    <cellStyle name="Comma 3 2 4 3 2" xfId="1057" xr:uid="{00000000-0005-0000-0000-0000F3000000}"/>
    <cellStyle name="Comma 3 2 4 4" xfId="845" xr:uid="{00000000-0005-0000-0000-0000F4000000}"/>
    <cellStyle name="Comma 3 2 5" xfId="441" xr:uid="{00000000-0005-0000-0000-0000F5000000}"/>
    <cellStyle name="Comma 3 2 5 2" xfId="557" xr:uid="{00000000-0005-0000-0000-0000F6000000}"/>
    <cellStyle name="Comma 3 2 5 2 2" xfId="768" xr:uid="{00000000-0005-0000-0000-0000F7000000}"/>
    <cellStyle name="Comma 3 2 5 2 2 2" xfId="1207" xr:uid="{00000000-0005-0000-0000-0000F8000000}"/>
    <cellStyle name="Comma 3 2 5 2 3" xfId="996" xr:uid="{00000000-0005-0000-0000-0000F9000000}"/>
    <cellStyle name="Comma 3 2 5 3" xfId="656" xr:uid="{00000000-0005-0000-0000-0000FA000000}"/>
    <cellStyle name="Comma 3 2 5 3 2" xfId="1095" xr:uid="{00000000-0005-0000-0000-0000FB000000}"/>
    <cellStyle name="Comma 3 2 5 4" xfId="883" xr:uid="{00000000-0005-0000-0000-0000FC000000}"/>
    <cellStyle name="Comma 3 2 6" xfId="451" xr:uid="{00000000-0005-0000-0000-0000FD000000}"/>
    <cellStyle name="Comma 3 2 6 2" xfId="567" xr:uid="{00000000-0005-0000-0000-0000FE000000}"/>
    <cellStyle name="Comma 3 2 6 2 2" xfId="778" xr:uid="{00000000-0005-0000-0000-0000FF000000}"/>
    <cellStyle name="Comma 3 2 6 2 2 2" xfId="1217" xr:uid="{00000000-0005-0000-0000-000000010000}"/>
    <cellStyle name="Comma 3 2 6 2 3" xfId="1006" xr:uid="{00000000-0005-0000-0000-000001010000}"/>
    <cellStyle name="Comma 3 2 6 3" xfId="666" xr:uid="{00000000-0005-0000-0000-000002010000}"/>
    <cellStyle name="Comma 3 2 6 3 2" xfId="1105" xr:uid="{00000000-0005-0000-0000-000003010000}"/>
    <cellStyle name="Comma 3 2 6 4" xfId="893" xr:uid="{00000000-0005-0000-0000-000004010000}"/>
    <cellStyle name="Comma 3 2 7" xfId="479" xr:uid="{00000000-0005-0000-0000-000005010000}"/>
    <cellStyle name="Comma 3 2 7 2" xfId="690" xr:uid="{00000000-0005-0000-0000-000006010000}"/>
    <cellStyle name="Comma 3 2 7 2 2" xfId="1129" xr:uid="{00000000-0005-0000-0000-000007010000}"/>
    <cellStyle name="Comma 3 2 7 3" xfId="918" xr:uid="{00000000-0005-0000-0000-000008010000}"/>
    <cellStyle name="Comma 3 2 8" xfId="578" xr:uid="{00000000-0005-0000-0000-000009010000}"/>
    <cellStyle name="Comma 3 2 8 2" xfId="1017" xr:uid="{00000000-0005-0000-0000-00000A010000}"/>
    <cellStyle name="Comma 3 2 9" xfId="793" xr:uid="{00000000-0005-0000-0000-00000B010000}"/>
    <cellStyle name="Comma 3 3" xfId="14" xr:uid="{00000000-0005-0000-0000-00000C010000}"/>
    <cellStyle name="Comma 3 3 2" xfId="787" xr:uid="{00000000-0005-0000-0000-00000D010000}"/>
    <cellStyle name="Comma 3 3 3" xfId="1229" xr:uid="{00000000-0005-0000-0000-00000E010000}"/>
    <cellStyle name="Comma 3 4" xfId="371" xr:uid="{00000000-0005-0000-0000-00000F010000}"/>
    <cellStyle name="Comma 3 4 2" xfId="412" xr:uid="{00000000-0005-0000-0000-000010010000}"/>
    <cellStyle name="Comma 3 4 2 2" xfId="528" xr:uid="{00000000-0005-0000-0000-000011010000}"/>
    <cellStyle name="Comma 3 4 2 2 2" xfId="739" xr:uid="{00000000-0005-0000-0000-000012010000}"/>
    <cellStyle name="Comma 3 4 2 2 2 2" xfId="1178" xr:uid="{00000000-0005-0000-0000-000013010000}"/>
    <cellStyle name="Comma 3 4 2 2 3" xfId="967" xr:uid="{00000000-0005-0000-0000-000014010000}"/>
    <cellStyle name="Comma 3 4 2 3" xfId="627" xr:uid="{00000000-0005-0000-0000-000015010000}"/>
    <cellStyle name="Comma 3 4 2 3 2" xfId="1066" xr:uid="{00000000-0005-0000-0000-000016010000}"/>
    <cellStyle name="Comma 3 4 2 4" xfId="854" xr:uid="{00000000-0005-0000-0000-000017010000}"/>
    <cellStyle name="Comma 3 4 3" xfId="488" xr:uid="{00000000-0005-0000-0000-000018010000}"/>
    <cellStyle name="Comma 3 4 3 2" xfId="699" xr:uid="{00000000-0005-0000-0000-000019010000}"/>
    <cellStyle name="Comma 3 4 3 2 2" xfId="1138" xr:uid="{00000000-0005-0000-0000-00001A010000}"/>
    <cellStyle name="Comma 3 4 3 3" xfId="927" xr:uid="{00000000-0005-0000-0000-00001B010000}"/>
    <cellStyle name="Comma 3 4 4" xfId="587" xr:uid="{00000000-0005-0000-0000-00001C010000}"/>
    <cellStyle name="Comma 3 4 4 2" xfId="1026" xr:uid="{00000000-0005-0000-0000-00001D010000}"/>
    <cellStyle name="Comma 3 4 5" xfId="813" xr:uid="{00000000-0005-0000-0000-00001E010000}"/>
    <cellStyle name="Comma 3 4 6" xfId="1248" xr:uid="{00000000-0005-0000-0000-00001F010000}"/>
    <cellStyle name="Comma 3 5" xfId="395" xr:uid="{00000000-0005-0000-0000-000020010000}"/>
    <cellStyle name="Comma 3 5 2" xfId="511" xr:uid="{00000000-0005-0000-0000-000021010000}"/>
    <cellStyle name="Comma 3 5 2 2" xfId="722" xr:uid="{00000000-0005-0000-0000-000022010000}"/>
    <cellStyle name="Comma 3 5 2 2 2" xfId="1161" xr:uid="{00000000-0005-0000-0000-000023010000}"/>
    <cellStyle name="Comma 3 5 2 3" xfId="950" xr:uid="{00000000-0005-0000-0000-000024010000}"/>
    <cellStyle name="Comma 3 5 3" xfId="610" xr:uid="{00000000-0005-0000-0000-000025010000}"/>
    <cellStyle name="Comma 3 5 3 2" xfId="1049" xr:uid="{00000000-0005-0000-0000-000026010000}"/>
    <cellStyle name="Comma 3 5 4" xfId="837" xr:uid="{00000000-0005-0000-0000-000027010000}"/>
    <cellStyle name="Comma 3 6" xfId="457" xr:uid="{00000000-0005-0000-0000-000028010000}"/>
    <cellStyle name="Comma 3 6 2" xfId="672" xr:uid="{00000000-0005-0000-0000-000029010000}"/>
    <cellStyle name="Comma 3 6 2 2" xfId="1111" xr:uid="{00000000-0005-0000-0000-00002A010000}"/>
    <cellStyle name="Comma 3 6 3" xfId="899" xr:uid="{00000000-0005-0000-0000-00002B010000}"/>
    <cellStyle name="Comma 3 7" xfId="469" xr:uid="{00000000-0005-0000-0000-00002C010000}"/>
    <cellStyle name="Comma 3 7 2" xfId="682" xr:uid="{00000000-0005-0000-0000-00002D010000}"/>
    <cellStyle name="Comma 3 7 2 2" xfId="1121" xr:uid="{00000000-0005-0000-0000-00002E010000}"/>
    <cellStyle name="Comma 3 7 3" xfId="910" xr:uid="{00000000-0005-0000-0000-00002F010000}"/>
    <cellStyle name="Comma 3 8" xfId="570" xr:uid="{00000000-0005-0000-0000-000030010000}"/>
    <cellStyle name="Comma 3 8 2" xfId="1009" xr:uid="{00000000-0005-0000-0000-000031010000}"/>
    <cellStyle name="Comma 3 9" xfId="783" xr:uid="{00000000-0005-0000-0000-000032010000}"/>
    <cellStyle name="Comma 4" xfId="15" xr:uid="{00000000-0005-0000-0000-000033010000}"/>
    <cellStyle name="Comma 4 10" xfId="788" xr:uid="{00000000-0005-0000-0000-000034010000}"/>
    <cellStyle name="Comma 4 11" xfId="1230" xr:uid="{00000000-0005-0000-0000-000035010000}"/>
    <cellStyle name="Comma 4 2" xfId="165" xr:uid="{00000000-0005-0000-0000-000036010000}"/>
    <cellStyle name="Comma 4 2 2" xfId="381" xr:uid="{00000000-0005-0000-0000-000037010000}"/>
    <cellStyle name="Comma 4 2 2 2" xfId="422" xr:uid="{00000000-0005-0000-0000-000038010000}"/>
    <cellStyle name="Comma 4 2 2 2 2" xfId="538" xr:uid="{00000000-0005-0000-0000-000039010000}"/>
    <cellStyle name="Comma 4 2 2 2 2 2" xfId="749" xr:uid="{00000000-0005-0000-0000-00003A010000}"/>
    <cellStyle name="Comma 4 2 2 2 2 2 2" xfId="1188" xr:uid="{00000000-0005-0000-0000-00003B010000}"/>
    <cellStyle name="Comma 4 2 2 2 2 3" xfId="977" xr:uid="{00000000-0005-0000-0000-00003C010000}"/>
    <cellStyle name="Comma 4 2 2 2 3" xfId="637" xr:uid="{00000000-0005-0000-0000-00003D010000}"/>
    <cellStyle name="Comma 4 2 2 2 3 2" xfId="1076" xr:uid="{00000000-0005-0000-0000-00003E010000}"/>
    <cellStyle name="Comma 4 2 2 2 4" xfId="864" xr:uid="{00000000-0005-0000-0000-00003F010000}"/>
    <cellStyle name="Comma 4 2 2 3" xfId="498" xr:uid="{00000000-0005-0000-0000-000040010000}"/>
    <cellStyle name="Comma 4 2 2 3 2" xfId="709" xr:uid="{00000000-0005-0000-0000-000041010000}"/>
    <cellStyle name="Comma 4 2 2 3 2 2" xfId="1148" xr:uid="{00000000-0005-0000-0000-000042010000}"/>
    <cellStyle name="Comma 4 2 2 3 3" xfId="937" xr:uid="{00000000-0005-0000-0000-000043010000}"/>
    <cellStyle name="Comma 4 2 2 4" xfId="597" xr:uid="{00000000-0005-0000-0000-000044010000}"/>
    <cellStyle name="Comma 4 2 2 4 2" xfId="1036" xr:uid="{00000000-0005-0000-0000-000045010000}"/>
    <cellStyle name="Comma 4 2 2 5" xfId="823" xr:uid="{00000000-0005-0000-0000-000046010000}"/>
    <cellStyle name="Comma 4 2 2 6" xfId="1258" xr:uid="{00000000-0005-0000-0000-000047010000}"/>
    <cellStyle name="Comma 4 2 3" xfId="405" xr:uid="{00000000-0005-0000-0000-000048010000}"/>
    <cellStyle name="Comma 4 2 3 2" xfId="521" xr:uid="{00000000-0005-0000-0000-000049010000}"/>
    <cellStyle name="Comma 4 2 3 2 2" xfId="732" xr:uid="{00000000-0005-0000-0000-00004A010000}"/>
    <cellStyle name="Comma 4 2 3 2 2 2" xfId="1171" xr:uid="{00000000-0005-0000-0000-00004B010000}"/>
    <cellStyle name="Comma 4 2 3 2 3" xfId="960" xr:uid="{00000000-0005-0000-0000-00004C010000}"/>
    <cellStyle name="Comma 4 2 3 3" xfId="620" xr:uid="{00000000-0005-0000-0000-00004D010000}"/>
    <cellStyle name="Comma 4 2 3 3 2" xfId="1059" xr:uid="{00000000-0005-0000-0000-00004E010000}"/>
    <cellStyle name="Comma 4 2 3 4" xfId="847" xr:uid="{00000000-0005-0000-0000-00004F010000}"/>
    <cellStyle name="Comma 4 2 4" xfId="460" xr:uid="{00000000-0005-0000-0000-000050010000}"/>
    <cellStyle name="Comma 4 2 4 2" xfId="675" xr:uid="{00000000-0005-0000-0000-000051010000}"/>
    <cellStyle name="Comma 4 2 4 2 2" xfId="1114" xr:uid="{00000000-0005-0000-0000-000052010000}"/>
    <cellStyle name="Comma 4 2 4 3" xfId="902" xr:uid="{00000000-0005-0000-0000-000053010000}"/>
    <cellStyle name="Comma 4 2 5" xfId="481" xr:uid="{00000000-0005-0000-0000-000054010000}"/>
    <cellStyle name="Comma 4 2 5 2" xfId="692" xr:uid="{00000000-0005-0000-0000-000055010000}"/>
    <cellStyle name="Comma 4 2 5 2 2" xfId="1131" xr:uid="{00000000-0005-0000-0000-000056010000}"/>
    <cellStyle name="Comma 4 2 5 3" xfId="920" xr:uid="{00000000-0005-0000-0000-000057010000}"/>
    <cellStyle name="Comma 4 2 6" xfId="580" xr:uid="{00000000-0005-0000-0000-000058010000}"/>
    <cellStyle name="Comma 4 2 6 2" xfId="1019" xr:uid="{00000000-0005-0000-0000-000059010000}"/>
    <cellStyle name="Comma 4 2 7" xfId="799" xr:uid="{00000000-0005-0000-0000-00005A010000}"/>
    <cellStyle name="Comma 4 2 8" xfId="1237" xr:uid="{00000000-0005-0000-0000-00005B010000}"/>
    <cellStyle name="Comma 4 3" xfId="375" xr:uid="{00000000-0005-0000-0000-00005C010000}"/>
    <cellStyle name="Comma 4 3 2" xfId="416" xr:uid="{00000000-0005-0000-0000-00005D010000}"/>
    <cellStyle name="Comma 4 3 2 2" xfId="532" xr:uid="{00000000-0005-0000-0000-00005E010000}"/>
    <cellStyle name="Comma 4 3 2 2 2" xfId="743" xr:uid="{00000000-0005-0000-0000-00005F010000}"/>
    <cellStyle name="Comma 4 3 2 2 2 2" xfId="1182" xr:uid="{00000000-0005-0000-0000-000060010000}"/>
    <cellStyle name="Comma 4 3 2 2 3" xfId="971" xr:uid="{00000000-0005-0000-0000-000061010000}"/>
    <cellStyle name="Comma 4 3 2 3" xfId="631" xr:uid="{00000000-0005-0000-0000-000062010000}"/>
    <cellStyle name="Comma 4 3 2 3 2" xfId="1070" xr:uid="{00000000-0005-0000-0000-000063010000}"/>
    <cellStyle name="Comma 4 3 2 4" xfId="858" xr:uid="{00000000-0005-0000-0000-000064010000}"/>
    <cellStyle name="Comma 4 3 3" xfId="492" xr:uid="{00000000-0005-0000-0000-000065010000}"/>
    <cellStyle name="Comma 4 3 3 2" xfId="703" xr:uid="{00000000-0005-0000-0000-000066010000}"/>
    <cellStyle name="Comma 4 3 3 2 2" xfId="1142" xr:uid="{00000000-0005-0000-0000-000067010000}"/>
    <cellStyle name="Comma 4 3 3 3" xfId="931" xr:uid="{00000000-0005-0000-0000-000068010000}"/>
    <cellStyle name="Comma 4 3 4" xfId="591" xr:uid="{00000000-0005-0000-0000-000069010000}"/>
    <cellStyle name="Comma 4 3 4 2" xfId="1030" xr:uid="{00000000-0005-0000-0000-00006A010000}"/>
    <cellStyle name="Comma 4 3 5" xfId="817" xr:uid="{00000000-0005-0000-0000-00006B010000}"/>
    <cellStyle name="Comma 4 3 6" xfId="1252" xr:uid="{00000000-0005-0000-0000-00006C010000}"/>
    <cellStyle name="Comma 4 4" xfId="399" xr:uid="{00000000-0005-0000-0000-00006D010000}"/>
    <cellStyle name="Comma 4 4 2" xfId="515" xr:uid="{00000000-0005-0000-0000-00006E010000}"/>
    <cellStyle name="Comma 4 4 2 2" xfId="726" xr:uid="{00000000-0005-0000-0000-00006F010000}"/>
    <cellStyle name="Comma 4 4 2 2 2" xfId="1165" xr:uid="{00000000-0005-0000-0000-000070010000}"/>
    <cellStyle name="Comma 4 4 2 3" xfId="954" xr:uid="{00000000-0005-0000-0000-000071010000}"/>
    <cellStyle name="Comma 4 4 3" xfId="614" xr:uid="{00000000-0005-0000-0000-000072010000}"/>
    <cellStyle name="Comma 4 4 3 2" xfId="1053" xr:uid="{00000000-0005-0000-0000-000073010000}"/>
    <cellStyle name="Comma 4 4 4" xfId="841" xr:uid="{00000000-0005-0000-0000-000074010000}"/>
    <cellStyle name="Comma 4 5" xfId="437" xr:uid="{00000000-0005-0000-0000-000075010000}"/>
    <cellStyle name="Comma 4 5 2" xfId="553" xr:uid="{00000000-0005-0000-0000-000076010000}"/>
    <cellStyle name="Comma 4 5 2 2" xfId="764" xr:uid="{00000000-0005-0000-0000-000077010000}"/>
    <cellStyle name="Comma 4 5 2 2 2" xfId="1203" xr:uid="{00000000-0005-0000-0000-000078010000}"/>
    <cellStyle name="Comma 4 5 2 3" xfId="992" xr:uid="{00000000-0005-0000-0000-000079010000}"/>
    <cellStyle name="Comma 4 5 3" xfId="652" xr:uid="{00000000-0005-0000-0000-00007A010000}"/>
    <cellStyle name="Comma 4 5 3 2" xfId="1091" xr:uid="{00000000-0005-0000-0000-00007B010000}"/>
    <cellStyle name="Comma 4 5 4" xfId="879" xr:uid="{00000000-0005-0000-0000-00007C010000}"/>
    <cellStyle name="Comma 4 6" xfId="447" xr:uid="{00000000-0005-0000-0000-00007D010000}"/>
    <cellStyle name="Comma 4 6 2" xfId="563" xr:uid="{00000000-0005-0000-0000-00007E010000}"/>
    <cellStyle name="Comma 4 6 2 2" xfId="774" xr:uid="{00000000-0005-0000-0000-00007F010000}"/>
    <cellStyle name="Comma 4 6 2 2 2" xfId="1213" xr:uid="{00000000-0005-0000-0000-000080010000}"/>
    <cellStyle name="Comma 4 6 2 3" xfId="1002" xr:uid="{00000000-0005-0000-0000-000081010000}"/>
    <cellStyle name="Comma 4 6 3" xfId="662" xr:uid="{00000000-0005-0000-0000-000082010000}"/>
    <cellStyle name="Comma 4 6 3 2" xfId="1101" xr:uid="{00000000-0005-0000-0000-000083010000}"/>
    <cellStyle name="Comma 4 6 4" xfId="889" xr:uid="{00000000-0005-0000-0000-000084010000}"/>
    <cellStyle name="Comma 4 7" xfId="459" xr:uid="{00000000-0005-0000-0000-000085010000}"/>
    <cellStyle name="Comma 4 7 2" xfId="674" xr:uid="{00000000-0005-0000-0000-000086010000}"/>
    <cellStyle name="Comma 4 7 2 2" xfId="1113" xr:uid="{00000000-0005-0000-0000-000087010000}"/>
    <cellStyle name="Comma 4 7 3" xfId="901" xr:uid="{00000000-0005-0000-0000-000088010000}"/>
    <cellStyle name="Comma 4 8" xfId="474" xr:uid="{00000000-0005-0000-0000-000089010000}"/>
    <cellStyle name="Comma 4 8 2" xfId="686" xr:uid="{00000000-0005-0000-0000-00008A010000}"/>
    <cellStyle name="Comma 4 8 2 2" xfId="1125" xr:uid="{00000000-0005-0000-0000-00008B010000}"/>
    <cellStyle name="Comma 4 8 3" xfId="914" xr:uid="{00000000-0005-0000-0000-00008C010000}"/>
    <cellStyle name="Comma 4 9" xfId="574" xr:uid="{00000000-0005-0000-0000-00008D010000}"/>
    <cellStyle name="Comma 4 9 2" xfId="1013" xr:uid="{00000000-0005-0000-0000-00008E010000}"/>
    <cellStyle name="Comma 5" xfId="12" xr:uid="{00000000-0005-0000-0000-00008F010000}"/>
    <cellStyle name="Comma 5 10" xfId="1228" xr:uid="{00000000-0005-0000-0000-000090010000}"/>
    <cellStyle name="Comma 5 2" xfId="166" xr:uid="{00000000-0005-0000-0000-000091010000}"/>
    <cellStyle name="Comma 5 2 2" xfId="800" xr:uid="{00000000-0005-0000-0000-000092010000}"/>
    <cellStyle name="Comma 5 3" xfId="374" xr:uid="{00000000-0005-0000-0000-000093010000}"/>
    <cellStyle name="Comma 5 3 2" xfId="415" xr:uid="{00000000-0005-0000-0000-000094010000}"/>
    <cellStyle name="Comma 5 3 2 2" xfId="531" xr:uid="{00000000-0005-0000-0000-000095010000}"/>
    <cellStyle name="Comma 5 3 2 2 2" xfId="742" xr:uid="{00000000-0005-0000-0000-000096010000}"/>
    <cellStyle name="Comma 5 3 2 2 2 2" xfId="1181" xr:uid="{00000000-0005-0000-0000-000097010000}"/>
    <cellStyle name="Comma 5 3 2 2 3" xfId="970" xr:uid="{00000000-0005-0000-0000-000098010000}"/>
    <cellStyle name="Comma 5 3 2 3" xfId="630" xr:uid="{00000000-0005-0000-0000-000099010000}"/>
    <cellStyle name="Comma 5 3 2 3 2" xfId="1069" xr:uid="{00000000-0005-0000-0000-00009A010000}"/>
    <cellStyle name="Comma 5 3 2 4" xfId="857" xr:uid="{00000000-0005-0000-0000-00009B010000}"/>
    <cellStyle name="Comma 5 3 3" xfId="491" xr:uid="{00000000-0005-0000-0000-00009C010000}"/>
    <cellStyle name="Comma 5 3 3 2" xfId="702" xr:uid="{00000000-0005-0000-0000-00009D010000}"/>
    <cellStyle name="Comma 5 3 3 2 2" xfId="1141" xr:uid="{00000000-0005-0000-0000-00009E010000}"/>
    <cellStyle name="Comma 5 3 3 3" xfId="930" xr:uid="{00000000-0005-0000-0000-00009F010000}"/>
    <cellStyle name="Comma 5 3 4" xfId="590" xr:uid="{00000000-0005-0000-0000-0000A0010000}"/>
    <cellStyle name="Comma 5 3 4 2" xfId="1029" xr:uid="{00000000-0005-0000-0000-0000A1010000}"/>
    <cellStyle name="Comma 5 3 5" xfId="816" xr:uid="{00000000-0005-0000-0000-0000A2010000}"/>
    <cellStyle name="Comma 5 3 6" xfId="1251" xr:uid="{00000000-0005-0000-0000-0000A3010000}"/>
    <cellStyle name="Comma 5 4" xfId="398" xr:uid="{00000000-0005-0000-0000-0000A4010000}"/>
    <cellStyle name="Comma 5 4 2" xfId="514" xr:uid="{00000000-0005-0000-0000-0000A5010000}"/>
    <cellStyle name="Comma 5 4 2 2" xfId="725" xr:uid="{00000000-0005-0000-0000-0000A6010000}"/>
    <cellStyle name="Comma 5 4 2 2 2" xfId="1164" xr:uid="{00000000-0005-0000-0000-0000A7010000}"/>
    <cellStyle name="Comma 5 4 2 3" xfId="953" xr:uid="{00000000-0005-0000-0000-0000A8010000}"/>
    <cellStyle name="Comma 5 4 3" xfId="613" xr:uid="{00000000-0005-0000-0000-0000A9010000}"/>
    <cellStyle name="Comma 5 4 3 2" xfId="1052" xr:uid="{00000000-0005-0000-0000-0000AA010000}"/>
    <cellStyle name="Comma 5 4 4" xfId="840" xr:uid="{00000000-0005-0000-0000-0000AB010000}"/>
    <cellStyle name="Comma 5 5" xfId="436" xr:uid="{00000000-0005-0000-0000-0000AC010000}"/>
    <cellStyle name="Comma 5 5 2" xfId="552" xr:uid="{00000000-0005-0000-0000-0000AD010000}"/>
    <cellStyle name="Comma 5 5 2 2" xfId="763" xr:uid="{00000000-0005-0000-0000-0000AE010000}"/>
    <cellStyle name="Comma 5 5 2 2 2" xfId="1202" xr:uid="{00000000-0005-0000-0000-0000AF010000}"/>
    <cellStyle name="Comma 5 5 2 3" xfId="991" xr:uid="{00000000-0005-0000-0000-0000B0010000}"/>
    <cellStyle name="Comma 5 5 3" xfId="651" xr:uid="{00000000-0005-0000-0000-0000B1010000}"/>
    <cellStyle name="Comma 5 5 3 2" xfId="1090" xr:uid="{00000000-0005-0000-0000-0000B2010000}"/>
    <cellStyle name="Comma 5 5 4" xfId="878" xr:uid="{00000000-0005-0000-0000-0000B3010000}"/>
    <cellStyle name="Comma 5 6" xfId="446" xr:uid="{00000000-0005-0000-0000-0000B4010000}"/>
    <cellStyle name="Comma 5 6 2" xfId="562" xr:uid="{00000000-0005-0000-0000-0000B5010000}"/>
    <cellStyle name="Comma 5 6 2 2" xfId="773" xr:uid="{00000000-0005-0000-0000-0000B6010000}"/>
    <cellStyle name="Comma 5 6 2 2 2" xfId="1212" xr:uid="{00000000-0005-0000-0000-0000B7010000}"/>
    <cellStyle name="Comma 5 6 2 3" xfId="1001" xr:uid="{00000000-0005-0000-0000-0000B8010000}"/>
    <cellStyle name="Comma 5 6 3" xfId="661" xr:uid="{00000000-0005-0000-0000-0000B9010000}"/>
    <cellStyle name="Comma 5 6 3 2" xfId="1100" xr:uid="{00000000-0005-0000-0000-0000BA010000}"/>
    <cellStyle name="Comma 5 6 4" xfId="888" xr:uid="{00000000-0005-0000-0000-0000BB010000}"/>
    <cellStyle name="Comma 5 7" xfId="473" xr:uid="{00000000-0005-0000-0000-0000BC010000}"/>
    <cellStyle name="Comma 5 7 2" xfId="685" xr:uid="{00000000-0005-0000-0000-0000BD010000}"/>
    <cellStyle name="Comma 5 7 2 2" xfId="1124" xr:uid="{00000000-0005-0000-0000-0000BE010000}"/>
    <cellStyle name="Comma 5 7 3" xfId="913" xr:uid="{00000000-0005-0000-0000-0000BF010000}"/>
    <cellStyle name="Comma 5 8" xfId="573" xr:uid="{00000000-0005-0000-0000-0000C0010000}"/>
    <cellStyle name="Comma 5 8 2" xfId="1012" xr:uid="{00000000-0005-0000-0000-0000C1010000}"/>
    <cellStyle name="Comma 5 9" xfId="786" xr:uid="{00000000-0005-0000-0000-0000C2010000}"/>
    <cellStyle name="Comma 6" xfId="167" xr:uid="{00000000-0005-0000-0000-0000C3010000}"/>
    <cellStyle name="Comma 6 2" xfId="801" xr:uid="{00000000-0005-0000-0000-0000C4010000}"/>
    <cellStyle name="Comma 6 3" xfId="1238" xr:uid="{00000000-0005-0000-0000-0000C5010000}"/>
    <cellStyle name="Comma 7" xfId="168" xr:uid="{00000000-0005-0000-0000-0000C6010000}"/>
    <cellStyle name="Comma 7 2" xfId="802" xr:uid="{00000000-0005-0000-0000-0000C7010000}"/>
    <cellStyle name="Comma 8" xfId="169" xr:uid="{00000000-0005-0000-0000-0000C8010000}"/>
    <cellStyle name="Comma 8 2" xfId="803" xr:uid="{00000000-0005-0000-0000-0000C9010000}"/>
    <cellStyle name="Comma 8 3" xfId="1239" xr:uid="{00000000-0005-0000-0000-0000CA010000}"/>
    <cellStyle name="Comma 9" xfId="170" xr:uid="{00000000-0005-0000-0000-0000CB010000}"/>
    <cellStyle name="Comma 9 2" xfId="804" xr:uid="{00000000-0005-0000-0000-0000CC010000}"/>
    <cellStyle name="Custom - Style8" xfId="171" xr:uid="{00000000-0005-0000-0000-0000CD010000}"/>
    <cellStyle name="Explanatory Text 2" xfId="172" xr:uid="{00000000-0005-0000-0000-0000CE010000}"/>
    <cellStyle name="Explanatory Text 3" xfId="173" xr:uid="{00000000-0005-0000-0000-0000CF010000}"/>
    <cellStyle name="Explanatory Text 4" xfId="174" xr:uid="{00000000-0005-0000-0000-0000D0010000}"/>
    <cellStyle name="Explanatory Text 5" xfId="175" xr:uid="{00000000-0005-0000-0000-0000D1010000}"/>
    <cellStyle name="Explanatory Text 6" xfId="176" xr:uid="{00000000-0005-0000-0000-0000D2010000}"/>
    <cellStyle name="Good 2" xfId="177" xr:uid="{00000000-0005-0000-0000-0000D3010000}"/>
    <cellStyle name="Good 3" xfId="178" xr:uid="{00000000-0005-0000-0000-0000D4010000}"/>
    <cellStyle name="Good 4" xfId="179" xr:uid="{00000000-0005-0000-0000-0000D5010000}"/>
    <cellStyle name="Good 5" xfId="180" xr:uid="{00000000-0005-0000-0000-0000D6010000}"/>
    <cellStyle name="Good 6" xfId="181" xr:uid="{00000000-0005-0000-0000-0000D7010000}"/>
    <cellStyle name="Heading 1 2" xfId="182" xr:uid="{00000000-0005-0000-0000-0000D8010000}"/>
    <cellStyle name="Heading 1 3" xfId="183" xr:uid="{00000000-0005-0000-0000-0000D9010000}"/>
    <cellStyle name="Heading 1 4" xfId="184" xr:uid="{00000000-0005-0000-0000-0000DA010000}"/>
    <cellStyle name="Heading 1 5" xfId="185" xr:uid="{00000000-0005-0000-0000-0000DB010000}"/>
    <cellStyle name="Heading 1 6" xfId="186" xr:uid="{00000000-0005-0000-0000-0000DC010000}"/>
    <cellStyle name="Heading 2 2" xfId="187" xr:uid="{00000000-0005-0000-0000-0000DD010000}"/>
    <cellStyle name="Heading 2 3" xfId="188" xr:uid="{00000000-0005-0000-0000-0000DE010000}"/>
    <cellStyle name="Heading 2 4" xfId="189" xr:uid="{00000000-0005-0000-0000-0000DF010000}"/>
    <cellStyle name="Heading 2 5" xfId="190" xr:uid="{00000000-0005-0000-0000-0000E0010000}"/>
    <cellStyle name="Heading 2 6" xfId="191" xr:uid="{00000000-0005-0000-0000-0000E1010000}"/>
    <cellStyle name="Heading 3 2" xfId="192" xr:uid="{00000000-0005-0000-0000-0000E2010000}"/>
    <cellStyle name="Heading 3 3" xfId="193" xr:uid="{00000000-0005-0000-0000-0000E3010000}"/>
    <cellStyle name="Heading 3 4" xfId="194" xr:uid="{00000000-0005-0000-0000-0000E4010000}"/>
    <cellStyle name="Heading 3 5" xfId="195" xr:uid="{00000000-0005-0000-0000-0000E5010000}"/>
    <cellStyle name="Heading 3 6" xfId="196" xr:uid="{00000000-0005-0000-0000-0000E6010000}"/>
    <cellStyle name="Heading 4 2" xfId="197" xr:uid="{00000000-0005-0000-0000-0000E7010000}"/>
    <cellStyle name="Heading 4 3" xfId="198" xr:uid="{00000000-0005-0000-0000-0000E8010000}"/>
    <cellStyle name="Heading 4 4" xfId="199" xr:uid="{00000000-0005-0000-0000-0000E9010000}"/>
    <cellStyle name="Heading 4 5" xfId="200" xr:uid="{00000000-0005-0000-0000-0000EA010000}"/>
    <cellStyle name="Heading 4 6" xfId="201" xr:uid="{00000000-0005-0000-0000-0000EB010000}"/>
    <cellStyle name="Hyperlink" xfId="2" builtinId="8"/>
    <cellStyle name="Input 2" xfId="202" xr:uid="{00000000-0005-0000-0000-0000ED010000}"/>
    <cellStyle name="Input 3" xfId="203" xr:uid="{00000000-0005-0000-0000-0000EE010000}"/>
    <cellStyle name="Input 4" xfId="204" xr:uid="{00000000-0005-0000-0000-0000EF010000}"/>
    <cellStyle name="Input 5" xfId="205" xr:uid="{00000000-0005-0000-0000-0000F0010000}"/>
    <cellStyle name="Input 6" xfId="206" xr:uid="{00000000-0005-0000-0000-0000F1010000}"/>
    <cellStyle name="Linked Cell 2" xfId="207" xr:uid="{00000000-0005-0000-0000-0000F2010000}"/>
    <cellStyle name="Linked Cell 3" xfId="208" xr:uid="{00000000-0005-0000-0000-0000F3010000}"/>
    <cellStyle name="Linked Cell 4" xfId="209" xr:uid="{00000000-0005-0000-0000-0000F4010000}"/>
    <cellStyle name="Linked Cell 5" xfId="210" xr:uid="{00000000-0005-0000-0000-0000F5010000}"/>
    <cellStyle name="Linked Cell 6" xfId="211" xr:uid="{00000000-0005-0000-0000-0000F6010000}"/>
    <cellStyle name="Milliers [0]_3A_NumeratorReport_Option1_040611" xfId="212" xr:uid="{00000000-0005-0000-0000-0000F7010000}"/>
    <cellStyle name="Milliers_3A_NumeratorReport_Option1_040611" xfId="213" xr:uid="{00000000-0005-0000-0000-0000F8010000}"/>
    <cellStyle name="Monétaire [0]_3A_NumeratorReport_Option1_040611" xfId="214" xr:uid="{00000000-0005-0000-0000-0000F9010000}"/>
    <cellStyle name="Monétaire_3A_NumeratorReport_Option1_040611" xfId="215" xr:uid="{00000000-0005-0000-0000-0000FA010000}"/>
    <cellStyle name="Neutral 2" xfId="216" xr:uid="{00000000-0005-0000-0000-0000FB010000}"/>
    <cellStyle name="Neutral 3" xfId="217" xr:uid="{00000000-0005-0000-0000-0000FC010000}"/>
    <cellStyle name="Neutral 4" xfId="218" xr:uid="{00000000-0005-0000-0000-0000FD010000}"/>
    <cellStyle name="Neutral 5" xfId="219" xr:uid="{00000000-0005-0000-0000-0000FE010000}"/>
    <cellStyle name="Neutral 6" xfId="220" xr:uid="{00000000-0005-0000-0000-0000FF010000}"/>
    <cellStyle name="Normal" xfId="0" builtinId="0"/>
    <cellStyle name="Normal 10" xfId="221" xr:uid="{00000000-0005-0000-0000-000001020000}"/>
    <cellStyle name="Normal 11" xfId="222" xr:uid="{00000000-0005-0000-0000-000002020000}"/>
    <cellStyle name="Normal 12" xfId="223" xr:uid="{00000000-0005-0000-0000-000003020000}"/>
    <cellStyle name="Normal 13" xfId="224" xr:uid="{00000000-0005-0000-0000-000004020000}"/>
    <cellStyle name="Normal 14" xfId="225" xr:uid="{00000000-0005-0000-0000-000005020000}"/>
    <cellStyle name="Normal 15" xfId="226" xr:uid="{00000000-0005-0000-0000-000006020000}"/>
    <cellStyle name="Normal 16" xfId="227" xr:uid="{00000000-0005-0000-0000-000007020000}"/>
    <cellStyle name="Normal 17" xfId="228" xr:uid="{00000000-0005-0000-0000-000008020000}"/>
    <cellStyle name="Normal 18" xfId="229" xr:uid="{00000000-0005-0000-0000-000009020000}"/>
    <cellStyle name="Normal 19" xfId="20" xr:uid="{00000000-0005-0000-0000-00000A020000}"/>
    <cellStyle name="Normal 19 10" xfId="791" xr:uid="{00000000-0005-0000-0000-00000B020000}"/>
    <cellStyle name="Normal 19 11" xfId="1232" xr:uid="{00000000-0005-0000-0000-00000C020000}"/>
    <cellStyle name="Normal 19 2" xfId="230" xr:uid="{00000000-0005-0000-0000-00000D020000}"/>
    <cellStyle name="Normal 19 2 2" xfId="382" xr:uid="{00000000-0005-0000-0000-00000E020000}"/>
    <cellStyle name="Normal 19 2 2 2" xfId="423" xr:uid="{00000000-0005-0000-0000-00000F020000}"/>
    <cellStyle name="Normal 19 2 2 2 2" xfId="539" xr:uid="{00000000-0005-0000-0000-000010020000}"/>
    <cellStyle name="Normal 19 2 2 2 2 2" xfId="750" xr:uid="{00000000-0005-0000-0000-000011020000}"/>
    <cellStyle name="Normal 19 2 2 2 2 2 2" xfId="1189" xr:uid="{00000000-0005-0000-0000-000012020000}"/>
    <cellStyle name="Normal 19 2 2 2 2 3" xfId="978" xr:uid="{00000000-0005-0000-0000-000013020000}"/>
    <cellStyle name="Normal 19 2 2 2 3" xfId="638" xr:uid="{00000000-0005-0000-0000-000014020000}"/>
    <cellStyle name="Normal 19 2 2 2 3 2" xfId="1077" xr:uid="{00000000-0005-0000-0000-000015020000}"/>
    <cellStyle name="Normal 19 2 2 2 4" xfId="865" xr:uid="{00000000-0005-0000-0000-000016020000}"/>
    <cellStyle name="Normal 19 2 2 3" xfId="499" xr:uid="{00000000-0005-0000-0000-000017020000}"/>
    <cellStyle name="Normal 19 2 2 3 2" xfId="710" xr:uid="{00000000-0005-0000-0000-000018020000}"/>
    <cellStyle name="Normal 19 2 2 3 2 2" xfId="1149" xr:uid="{00000000-0005-0000-0000-000019020000}"/>
    <cellStyle name="Normal 19 2 2 3 3" xfId="938" xr:uid="{00000000-0005-0000-0000-00001A020000}"/>
    <cellStyle name="Normal 19 2 2 4" xfId="598" xr:uid="{00000000-0005-0000-0000-00001B020000}"/>
    <cellStyle name="Normal 19 2 2 4 2" xfId="1037" xr:uid="{00000000-0005-0000-0000-00001C020000}"/>
    <cellStyle name="Normal 19 2 2 5" xfId="824" xr:uid="{00000000-0005-0000-0000-00001D020000}"/>
    <cellStyle name="Normal 19 2 2 6" xfId="1259" xr:uid="{00000000-0005-0000-0000-00001E020000}"/>
    <cellStyle name="Normal 19 2 3" xfId="406" xr:uid="{00000000-0005-0000-0000-00001F020000}"/>
    <cellStyle name="Normal 19 2 3 2" xfId="522" xr:uid="{00000000-0005-0000-0000-000020020000}"/>
    <cellStyle name="Normal 19 2 3 2 2" xfId="733" xr:uid="{00000000-0005-0000-0000-000021020000}"/>
    <cellStyle name="Normal 19 2 3 2 2 2" xfId="1172" xr:uid="{00000000-0005-0000-0000-000022020000}"/>
    <cellStyle name="Normal 19 2 3 2 3" xfId="961" xr:uid="{00000000-0005-0000-0000-000023020000}"/>
    <cellStyle name="Normal 19 2 3 3" xfId="621" xr:uid="{00000000-0005-0000-0000-000024020000}"/>
    <cellStyle name="Normal 19 2 3 3 2" xfId="1060" xr:uid="{00000000-0005-0000-0000-000025020000}"/>
    <cellStyle name="Normal 19 2 3 4" xfId="848" xr:uid="{00000000-0005-0000-0000-000026020000}"/>
    <cellStyle name="Normal 19 2 4" xfId="461" xr:uid="{00000000-0005-0000-0000-000027020000}"/>
    <cellStyle name="Normal 19 2 4 2" xfId="676" xr:uid="{00000000-0005-0000-0000-000028020000}"/>
    <cellStyle name="Normal 19 2 4 2 2" xfId="1115" xr:uid="{00000000-0005-0000-0000-000029020000}"/>
    <cellStyle name="Normal 19 2 4 3" xfId="903" xr:uid="{00000000-0005-0000-0000-00002A020000}"/>
    <cellStyle name="Normal 19 2 5" xfId="482" xr:uid="{00000000-0005-0000-0000-00002B020000}"/>
    <cellStyle name="Normal 19 2 5 2" xfId="693" xr:uid="{00000000-0005-0000-0000-00002C020000}"/>
    <cellStyle name="Normal 19 2 5 2 2" xfId="1132" xr:uid="{00000000-0005-0000-0000-00002D020000}"/>
    <cellStyle name="Normal 19 2 5 3" xfId="921" xr:uid="{00000000-0005-0000-0000-00002E020000}"/>
    <cellStyle name="Normal 19 2 6" xfId="581" xr:uid="{00000000-0005-0000-0000-00002F020000}"/>
    <cellStyle name="Normal 19 2 6 2" xfId="1020" xr:uid="{00000000-0005-0000-0000-000030020000}"/>
    <cellStyle name="Normal 19 2 7" xfId="805" xr:uid="{00000000-0005-0000-0000-000031020000}"/>
    <cellStyle name="Normal 19 2 8" xfId="1240" xr:uid="{00000000-0005-0000-0000-000032020000}"/>
    <cellStyle name="Normal 19 3" xfId="377" xr:uid="{00000000-0005-0000-0000-000033020000}"/>
    <cellStyle name="Normal 19 3 2" xfId="418" xr:uid="{00000000-0005-0000-0000-000034020000}"/>
    <cellStyle name="Normal 19 3 2 2" xfId="534" xr:uid="{00000000-0005-0000-0000-000035020000}"/>
    <cellStyle name="Normal 19 3 2 2 2" xfId="745" xr:uid="{00000000-0005-0000-0000-000036020000}"/>
    <cellStyle name="Normal 19 3 2 2 2 2" xfId="1184" xr:uid="{00000000-0005-0000-0000-000037020000}"/>
    <cellStyle name="Normal 19 3 2 2 3" xfId="973" xr:uid="{00000000-0005-0000-0000-000038020000}"/>
    <cellStyle name="Normal 19 3 2 3" xfId="633" xr:uid="{00000000-0005-0000-0000-000039020000}"/>
    <cellStyle name="Normal 19 3 2 3 2" xfId="1072" xr:uid="{00000000-0005-0000-0000-00003A020000}"/>
    <cellStyle name="Normal 19 3 2 4" xfId="860" xr:uid="{00000000-0005-0000-0000-00003B020000}"/>
    <cellStyle name="Normal 19 3 3" xfId="494" xr:uid="{00000000-0005-0000-0000-00003C020000}"/>
    <cellStyle name="Normal 19 3 3 2" xfId="705" xr:uid="{00000000-0005-0000-0000-00003D020000}"/>
    <cellStyle name="Normal 19 3 3 2 2" xfId="1144" xr:uid="{00000000-0005-0000-0000-00003E020000}"/>
    <cellStyle name="Normal 19 3 3 3" xfId="933" xr:uid="{00000000-0005-0000-0000-00003F020000}"/>
    <cellStyle name="Normal 19 3 4" xfId="593" xr:uid="{00000000-0005-0000-0000-000040020000}"/>
    <cellStyle name="Normal 19 3 4 2" xfId="1032" xr:uid="{00000000-0005-0000-0000-000041020000}"/>
    <cellStyle name="Normal 19 3 5" xfId="819" xr:uid="{00000000-0005-0000-0000-000042020000}"/>
    <cellStyle name="Normal 19 3 6" xfId="1254" xr:uid="{00000000-0005-0000-0000-000043020000}"/>
    <cellStyle name="Normal 19 4" xfId="401" xr:uid="{00000000-0005-0000-0000-000044020000}"/>
    <cellStyle name="Normal 19 4 2" xfId="517" xr:uid="{00000000-0005-0000-0000-000045020000}"/>
    <cellStyle name="Normal 19 4 2 2" xfId="728" xr:uid="{00000000-0005-0000-0000-000046020000}"/>
    <cellStyle name="Normal 19 4 2 2 2" xfId="1167" xr:uid="{00000000-0005-0000-0000-000047020000}"/>
    <cellStyle name="Normal 19 4 2 3" xfId="956" xr:uid="{00000000-0005-0000-0000-000048020000}"/>
    <cellStyle name="Normal 19 4 3" xfId="616" xr:uid="{00000000-0005-0000-0000-000049020000}"/>
    <cellStyle name="Normal 19 4 3 2" xfId="1055" xr:uid="{00000000-0005-0000-0000-00004A020000}"/>
    <cellStyle name="Normal 19 4 4" xfId="843" xr:uid="{00000000-0005-0000-0000-00004B020000}"/>
    <cellStyle name="Normal 19 5" xfId="439" xr:uid="{00000000-0005-0000-0000-00004C020000}"/>
    <cellStyle name="Normal 19 5 2" xfId="555" xr:uid="{00000000-0005-0000-0000-00004D020000}"/>
    <cellStyle name="Normal 19 5 2 2" xfId="766" xr:uid="{00000000-0005-0000-0000-00004E020000}"/>
    <cellStyle name="Normal 19 5 2 2 2" xfId="1205" xr:uid="{00000000-0005-0000-0000-00004F020000}"/>
    <cellStyle name="Normal 19 5 2 3" xfId="994" xr:uid="{00000000-0005-0000-0000-000050020000}"/>
    <cellStyle name="Normal 19 5 3" xfId="654" xr:uid="{00000000-0005-0000-0000-000051020000}"/>
    <cellStyle name="Normal 19 5 3 2" xfId="1093" xr:uid="{00000000-0005-0000-0000-000052020000}"/>
    <cellStyle name="Normal 19 5 4" xfId="881" xr:uid="{00000000-0005-0000-0000-000053020000}"/>
    <cellStyle name="Normal 19 6" xfId="449" xr:uid="{00000000-0005-0000-0000-000054020000}"/>
    <cellStyle name="Normal 19 6 2" xfId="565" xr:uid="{00000000-0005-0000-0000-000055020000}"/>
    <cellStyle name="Normal 19 6 2 2" xfId="776" xr:uid="{00000000-0005-0000-0000-000056020000}"/>
    <cellStyle name="Normal 19 6 2 2 2" xfId="1215" xr:uid="{00000000-0005-0000-0000-000057020000}"/>
    <cellStyle name="Normal 19 6 2 3" xfId="1004" xr:uid="{00000000-0005-0000-0000-000058020000}"/>
    <cellStyle name="Normal 19 6 3" xfId="664" xr:uid="{00000000-0005-0000-0000-000059020000}"/>
    <cellStyle name="Normal 19 6 3 2" xfId="1103" xr:uid="{00000000-0005-0000-0000-00005A020000}"/>
    <cellStyle name="Normal 19 6 4" xfId="891" xr:uid="{00000000-0005-0000-0000-00005B020000}"/>
    <cellStyle name="Normal 19 7" xfId="455" xr:uid="{00000000-0005-0000-0000-00005C020000}"/>
    <cellStyle name="Normal 19 7 2" xfId="670" xr:uid="{00000000-0005-0000-0000-00005D020000}"/>
    <cellStyle name="Normal 19 7 2 2" xfId="1109" xr:uid="{00000000-0005-0000-0000-00005E020000}"/>
    <cellStyle name="Normal 19 7 3" xfId="897" xr:uid="{00000000-0005-0000-0000-00005F020000}"/>
    <cellStyle name="Normal 19 8" xfId="477" xr:uid="{00000000-0005-0000-0000-000060020000}"/>
    <cellStyle name="Normal 19 8 2" xfId="688" xr:uid="{00000000-0005-0000-0000-000061020000}"/>
    <cellStyle name="Normal 19 8 2 2" xfId="1127" xr:uid="{00000000-0005-0000-0000-000062020000}"/>
    <cellStyle name="Normal 19 8 3" xfId="916" xr:uid="{00000000-0005-0000-0000-000063020000}"/>
    <cellStyle name="Normal 19 9" xfId="576" xr:uid="{00000000-0005-0000-0000-000064020000}"/>
    <cellStyle name="Normal 19 9 2" xfId="1015" xr:uid="{00000000-0005-0000-0000-000065020000}"/>
    <cellStyle name="Normal 2" xfId="5" xr:uid="{00000000-0005-0000-0000-000066020000}"/>
    <cellStyle name="Normal 2 2" xfId="11" xr:uid="{00000000-0005-0000-0000-000067020000}"/>
    <cellStyle name="Normal 2 2 2" xfId="231" xr:uid="{00000000-0005-0000-0000-000068020000}"/>
    <cellStyle name="Normal 2 2 3" xfId="373" xr:uid="{00000000-0005-0000-0000-000069020000}"/>
    <cellStyle name="Normal 2 2 3 2" xfId="414" xr:uid="{00000000-0005-0000-0000-00006A020000}"/>
    <cellStyle name="Normal 2 2 3 2 2" xfId="530" xr:uid="{00000000-0005-0000-0000-00006B020000}"/>
    <cellStyle name="Normal 2 2 3 2 2 2" xfId="741" xr:uid="{00000000-0005-0000-0000-00006C020000}"/>
    <cellStyle name="Normal 2 2 3 2 2 2 2" xfId="1180" xr:uid="{00000000-0005-0000-0000-00006D020000}"/>
    <cellStyle name="Normal 2 2 3 2 2 3" xfId="969" xr:uid="{00000000-0005-0000-0000-00006E020000}"/>
    <cellStyle name="Normal 2 2 3 2 3" xfId="629" xr:uid="{00000000-0005-0000-0000-00006F020000}"/>
    <cellStyle name="Normal 2 2 3 2 3 2" xfId="1068" xr:uid="{00000000-0005-0000-0000-000070020000}"/>
    <cellStyle name="Normal 2 2 3 2 4" xfId="856" xr:uid="{00000000-0005-0000-0000-000071020000}"/>
    <cellStyle name="Normal 2 2 3 3" xfId="490" xr:uid="{00000000-0005-0000-0000-000072020000}"/>
    <cellStyle name="Normal 2 2 3 3 2" xfId="701" xr:uid="{00000000-0005-0000-0000-000073020000}"/>
    <cellStyle name="Normal 2 2 3 3 2 2" xfId="1140" xr:uid="{00000000-0005-0000-0000-000074020000}"/>
    <cellStyle name="Normal 2 2 3 3 3" xfId="929" xr:uid="{00000000-0005-0000-0000-000075020000}"/>
    <cellStyle name="Normal 2 2 3 4" xfId="589" xr:uid="{00000000-0005-0000-0000-000076020000}"/>
    <cellStyle name="Normal 2 2 3 4 2" xfId="1028" xr:uid="{00000000-0005-0000-0000-000077020000}"/>
    <cellStyle name="Normal 2 2 3 5" xfId="815" xr:uid="{00000000-0005-0000-0000-000078020000}"/>
    <cellStyle name="Normal 2 2 3 6" xfId="1250" xr:uid="{00000000-0005-0000-0000-000079020000}"/>
    <cellStyle name="Normal 2 2 4" xfId="397" xr:uid="{00000000-0005-0000-0000-00007A020000}"/>
    <cellStyle name="Normal 2 2 4 2" xfId="513" xr:uid="{00000000-0005-0000-0000-00007B020000}"/>
    <cellStyle name="Normal 2 2 4 2 2" xfId="724" xr:uid="{00000000-0005-0000-0000-00007C020000}"/>
    <cellStyle name="Normal 2 2 4 2 2 2" xfId="1163" xr:uid="{00000000-0005-0000-0000-00007D020000}"/>
    <cellStyle name="Normal 2 2 4 2 3" xfId="952" xr:uid="{00000000-0005-0000-0000-00007E020000}"/>
    <cellStyle name="Normal 2 2 4 3" xfId="612" xr:uid="{00000000-0005-0000-0000-00007F020000}"/>
    <cellStyle name="Normal 2 2 4 3 2" xfId="1051" xr:uid="{00000000-0005-0000-0000-000080020000}"/>
    <cellStyle name="Normal 2 2 4 4" xfId="839" xr:uid="{00000000-0005-0000-0000-000081020000}"/>
    <cellStyle name="Normal 2 2 5" xfId="472" xr:uid="{00000000-0005-0000-0000-000082020000}"/>
    <cellStyle name="Normal 2 2 5 2" xfId="684" xr:uid="{00000000-0005-0000-0000-000083020000}"/>
    <cellStyle name="Normal 2 2 5 2 2" xfId="1123" xr:uid="{00000000-0005-0000-0000-000084020000}"/>
    <cellStyle name="Normal 2 2 5 3" xfId="912" xr:uid="{00000000-0005-0000-0000-000085020000}"/>
    <cellStyle name="Normal 2 2 6" xfId="572" xr:uid="{00000000-0005-0000-0000-000086020000}"/>
    <cellStyle name="Normal 2 2 6 2" xfId="1011" xr:uid="{00000000-0005-0000-0000-000087020000}"/>
    <cellStyle name="Normal 2 2 7" xfId="785" xr:uid="{00000000-0005-0000-0000-000088020000}"/>
    <cellStyle name="Normal 2 2 8" xfId="1219" xr:uid="{00000000-0005-0000-0000-000089020000}"/>
    <cellStyle name="Normal 2 2 9" xfId="1227" xr:uid="{00000000-0005-0000-0000-00008A020000}"/>
    <cellStyle name="Normal 2 3" xfId="232" xr:uid="{00000000-0005-0000-0000-00008B020000}"/>
    <cellStyle name="Normal 2 4" xfId="33" xr:uid="{00000000-0005-0000-0000-00008C020000}"/>
    <cellStyle name="Normal 2 5" xfId="434" xr:uid="{00000000-0005-0000-0000-00008D020000}"/>
    <cellStyle name="Normal 2 5 2" xfId="550" xr:uid="{00000000-0005-0000-0000-00008E020000}"/>
    <cellStyle name="Normal 2 5 2 2" xfId="761" xr:uid="{00000000-0005-0000-0000-00008F020000}"/>
    <cellStyle name="Normal 2 5 2 2 2" xfId="1200" xr:uid="{00000000-0005-0000-0000-000090020000}"/>
    <cellStyle name="Normal 2 5 2 3" xfId="989" xr:uid="{00000000-0005-0000-0000-000091020000}"/>
    <cellStyle name="Normal 2 5 3" xfId="649" xr:uid="{00000000-0005-0000-0000-000092020000}"/>
    <cellStyle name="Normal 2 5 3 2" xfId="1088" xr:uid="{00000000-0005-0000-0000-000093020000}"/>
    <cellStyle name="Normal 2 5 4" xfId="876" xr:uid="{00000000-0005-0000-0000-000094020000}"/>
    <cellStyle name="Normal 2 6" xfId="444" xr:uid="{00000000-0005-0000-0000-000095020000}"/>
    <cellStyle name="Normal 2 6 2" xfId="560" xr:uid="{00000000-0005-0000-0000-000096020000}"/>
    <cellStyle name="Normal 2 6 2 2" xfId="771" xr:uid="{00000000-0005-0000-0000-000097020000}"/>
    <cellStyle name="Normal 2 6 2 2 2" xfId="1210" xr:uid="{00000000-0005-0000-0000-000098020000}"/>
    <cellStyle name="Normal 2 6 2 3" xfId="999" xr:uid="{00000000-0005-0000-0000-000099020000}"/>
    <cellStyle name="Normal 2 6 3" xfId="659" xr:uid="{00000000-0005-0000-0000-00009A020000}"/>
    <cellStyle name="Normal 2 6 3 2" xfId="1098" xr:uid="{00000000-0005-0000-0000-00009B020000}"/>
    <cellStyle name="Normal 2 6 4" xfId="886" xr:uid="{00000000-0005-0000-0000-00009C020000}"/>
    <cellStyle name="Normal 2 7" xfId="453" xr:uid="{00000000-0005-0000-0000-00009D020000}"/>
    <cellStyle name="Normal 2 7 2" xfId="668" xr:uid="{00000000-0005-0000-0000-00009E020000}"/>
    <cellStyle name="Normal 2 7 2 2" xfId="1107" xr:uid="{00000000-0005-0000-0000-00009F020000}"/>
    <cellStyle name="Normal 2 7 3" xfId="895" xr:uid="{00000000-0005-0000-0000-0000A0020000}"/>
    <cellStyle name="Normal 20" xfId="233" xr:uid="{00000000-0005-0000-0000-0000A1020000}"/>
    <cellStyle name="Normal 21" xfId="234" xr:uid="{00000000-0005-0000-0000-0000A2020000}"/>
    <cellStyle name="Normal 22" xfId="235" xr:uid="{00000000-0005-0000-0000-0000A3020000}"/>
    <cellStyle name="Normal 23" xfId="236" xr:uid="{00000000-0005-0000-0000-0000A4020000}"/>
    <cellStyle name="Normal 24" xfId="237" xr:uid="{00000000-0005-0000-0000-0000A5020000}"/>
    <cellStyle name="Normal 25" xfId="238" xr:uid="{00000000-0005-0000-0000-0000A6020000}"/>
    <cellStyle name="Normal 26" xfId="239" xr:uid="{00000000-0005-0000-0000-0000A7020000}"/>
    <cellStyle name="Normal 26 2" xfId="240" xr:uid="{00000000-0005-0000-0000-0000A8020000}"/>
    <cellStyle name="Normal 26 2 2" xfId="349" xr:uid="{00000000-0005-0000-0000-0000A9020000}"/>
    <cellStyle name="Normal 26 3" xfId="348" xr:uid="{00000000-0005-0000-0000-0000AA020000}"/>
    <cellStyle name="Normal 27" xfId="241" xr:uid="{00000000-0005-0000-0000-0000AB020000}"/>
    <cellStyle name="Normal 27 2" xfId="26" xr:uid="{00000000-0005-0000-0000-0000AC020000}"/>
    <cellStyle name="Normal 27 2 2" xfId="351" xr:uid="{00000000-0005-0000-0000-0000AD020000}"/>
    <cellStyle name="Normal 27 3" xfId="350" xr:uid="{00000000-0005-0000-0000-0000AE020000}"/>
    <cellStyle name="Normal 28" xfId="242" xr:uid="{00000000-0005-0000-0000-0000AF020000}"/>
    <cellStyle name="Normal 29" xfId="243" xr:uid="{00000000-0005-0000-0000-0000B0020000}"/>
    <cellStyle name="Normal 29 2" xfId="352" xr:uid="{00000000-0005-0000-0000-0000B1020000}"/>
    <cellStyle name="Normal 3" xfId="4" xr:uid="{00000000-0005-0000-0000-0000B2020000}"/>
    <cellStyle name="Normal 3 10" xfId="466" xr:uid="{00000000-0005-0000-0000-0000B3020000}"/>
    <cellStyle name="Normal 3 10 2" xfId="681" xr:uid="{00000000-0005-0000-0000-0000B4020000}"/>
    <cellStyle name="Normal 3 10 2 2" xfId="1120" xr:uid="{00000000-0005-0000-0000-0000B5020000}"/>
    <cellStyle name="Normal 3 10 3" xfId="908" xr:uid="{00000000-0005-0000-0000-0000B6020000}"/>
    <cellStyle name="Normal 3 11" xfId="569" xr:uid="{00000000-0005-0000-0000-0000B7020000}"/>
    <cellStyle name="Normal 3 11 2" xfId="1008" xr:uid="{00000000-0005-0000-0000-0000B8020000}"/>
    <cellStyle name="Normal 3 12" xfId="781" xr:uid="{00000000-0005-0000-0000-0000B9020000}"/>
    <cellStyle name="Normal 3 13" xfId="1221" xr:uid="{00000000-0005-0000-0000-0000BA020000}"/>
    <cellStyle name="Normal 3 2" xfId="245" xr:uid="{00000000-0005-0000-0000-0000BB020000}"/>
    <cellStyle name="Normal 3 2 2" xfId="383" xr:uid="{00000000-0005-0000-0000-0000BC020000}"/>
    <cellStyle name="Normal 3 2 2 2" xfId="424" xr:uid="{00000000-0005-0000-0000-0000BD020000}"/>
    <cellStyle name="Normal 3 2 2 2 2" xfId="540" xr:uid="{00000000-0005-0000-0000-0000BE020000}"/>
    <cellStyle name="Normal 3 2 2 2 2 2" xfId="751" xr:uid="{00000000-0005-0000-0000-0000BF020000}"/>
    <cellStyle name="Normal 3 2 2 2 2 2 2" xfId="1190" xr:uid="{00000000-0005-0000-0000-0000C0020000}"/>
    <cellStyle name="Normal 3 2 2 2 2 3" xfId="979" xr:uid="{00000000-0005-0000-0000-0000C1020000}"/>
    <cellStyle name="Normal 3 2 2 2 3" xfId="639" xr:uid="{00000000-0005-0000-0000-0000C2020000}"/>
    <cellStyle name="Normal 3 2 2 2 3 2" xfId="1078" xr:uid="{00000000-0005-0000-0000-0000C3020000}"/>
    <cellStyle name="Normal 3 2 2 2 4" xfId="866" xr:uid="{00000000-0005-0000-0000-0000C4020000}"/>
    <cellStyle name="Normal 3 2 2 3" xfId="500" xr:uid="{00000000-0005-0000-0000-0000C5020000}"/>
    <cellStyle name="Normal 3 2 2 3 2" xfId="711" xr:uid="{00000000-0005-0000-0000-0000C6020000}"/>
    <cellStyle name="Normal 3 2 2 3 2 2" xfId="1150" xr:uid="{00000000-0005-0000-0000-0000C7020000}"/>
    <cellStyle name="Normal 3 2 2 3 3" xfId="939" xr:uid="{00000000-0005-0000-0000-0000C8020000}"/>
    <cellStyle name="Normal 3 2 2 4" xfId="599" xr:uid="{00000000-0005-0000-0000-0000C9020000}"/>
    <cellStyle name="Normal 3 2 2 4 2" xfId="1038" xr:uid="{00000000-0005-0000-0000-0000CA020000}"/>
    <cellStyle name="Normal 3 2 2 5" xfId="825" xr:uid="{00000000-0005-0000-0000-0000CB020000}"/>
    <cellStyle name="Normal 3 2 2 6" xfId="1260" xr:uid="{00000000-0005-0000-0000-0000CC020000}"/>
    <cellStyle name="Normal 3 2 3" xfId="407" xr:uid="{00000000-0005-0000-0000-0000CD020000}"/>
    <cellStyle name="Normal 3 2 3 2" xfId="523" xr:uid="{00000000-0005-0000-0000-0000CE020000}"/>
    <cellStyle name="Normal 3 2 3 2 2" xfId="734" xr:uid="{00000000-0005-0000-0000-0000CF020000}"/>
    <cellStyle name="Normal 3 2 3 2 2 2" xfId="1173" xr:uid="{00000000-0005-0000-0000-0000D0020000}"/>
    <cellStyle name="Normal 3 2 3 2 3" xfId="962" xr:uid="{00000000-0005-0000-0000-0000D1020000}"/>
    <cellStyle name="Normal 3 2 3 3" xfId="622" xr:uid="{00000000-0005-0000-0000-0000D2020000}"/>
    <cellStyle name="Normal 3 2 3 3 2" xfId="1061" xr:uid="{00000000-0005-0000-0000-0000D3020000}"/>
    <cellStyle name="Normal 3 2 3 4" xfId="849" xr:uid="{00000000-0005-0000-0000-0000D4020000}"/>
    <cellStyle name="Normal 3 2 4" xfId="462" xr:uid="{00000000-0005-0000-0000-0000D5020000}"/>
    <cellStyle name="Normal 3 2 4 2" xfId="677" xr:uid="{00000000-0005-0000-0000-0000D6020000}"/>
    <cellStyle name="Normal 3 2 4 2 2" xfId="1116" xr:uid="{00000000-0005-0000-0000-0000D7020000}"/>
    <cellStyle name="Normal 3 2 4 3" xfId="904" xr:uid="{00000000-0005-0000-0000-0000D8020000}"/>
    <cellStyle name="Normal 3 2 5" xfId="483" xr:uid="{00000000-0005-0000-0000-0000D9020000}"/>
    <cellStyle name="Normal 3 2 5 2" xfId="694" xr:uid="{00000000-0005-0000-0000-0000DA020000}"/>
    <cellStyle name="Normal 3 2 5 2 2" xfId="1133" xr:uid="{00000000-0005-0000-0000-0000DB020000}"/>
    <cellStyle name="Normal 3 2 5 3" xfId="922" xr:uid="{00000000-0005-0000-0000-0000DC020000}"/>
    <cellStyle name="Normal 3 2 6" xfId="582" xr:uid="{00000000-0005-0000-0000-0000DD020000}"/>
    <cellStyle name="Normal 3 2 6 2" xfId="1021" xr:uid="{00000000-0005-0000-0000-0000DE020000}"/>
    <cellStyle name="Normal 3 2 7" xfId="806" xr:uid="{00000000-0005-0000-0000-0000DF020000}"/>
    <cellStyle name="Normal 3 2 8" xfId="1241" xr:uid="{00000000-0005-0000-0000-0000E0020000}"/>
    <cellStyle name="Normal 3 3" xfId="246" xr:uid="{00000000-0005-0000-0000-0000E1020000}"/>
    <cellStyle name="Normal 3 3 2" xfId="384" xr:uid="{00000000-0005-0000-0000-0000E2020000}"/>
    <cellStyle name="Normal 3 3 2 2" xfId="425" xr:uid="{00000000-0005-0000-0000-0000E3020000}"/>
    <cellStyle name="Normal 3 3 2 2 2" xfId="541" xr:uid="{00000000-0005-0000-0000-0000E4020000}"/>
    <cellStyle name="Normal 3 3 2 2 2 2" xfId="752" xr:uid="{00000000-0005-0000-0000-0000E5020000}"/>
    <cellStyle name="Normal 3 3 2 2 2 2 2" xfId="1191" xr:uid="{00000000-0005-0000-0000-0000E6020000}"/>
    <cellStyle name="Normal 3 3 2 2 2 3" xfId="980" xr:uid="{00000000-0005-0000-0000-0000E7020000}"/>
    <cellStyle name="Normal 3 3 2 2 3" xfId="640" xr:uid="{00000000-0005-0000-0000-0000E8020000}"/>
    <cellStyle name="Normal 3 3 2 2 3 2" xfId="1079" xr:uid="{00000000-0005-0000-0000-0000E9020000}"/>
    <cellStyle name="Normal 3 3 2 2 4" xfId="867" xr:uid="{00000000-0005-0000-0000-0000EA020000}"/>
    <cellStyle name="Normal 3 3 2 3" xfId="501" xr:uid="{00000000-0005-0000-0000-0000EB020000}"/>
    <cellStyle name="Normal 3 3 2 3 2" xfId="712" xr:uid="{00000000-0005-0000-0000-0000EC020000}"/>
    <cellStyle name="Normal 3 3 2 3 2 2" xfId="1151" xr:uid="{00000000-0005-0000-0000-0000ED020000}"/>
    <cellStyle name="Normal 3 3 2 3 3" xfId="940" xr:uid="{00000000-0005-0000-0000-0000EE020000}"/>
    <cellStyle name="Normal 3 3 2 4" xfId="600" xr:uid="{00000000-0005-0000-0000-0000EF020000}"/>
    <cellStyle name="Normal 3 3 2 4 2" xfId="1039" xr:uid="{00000000-0005-0000-0000-0000F0020000}"/>
    <cellStyle name="Normal 3 3 2 5" xfId="826" xr:uid="{00000000-0005-0000-0000-0000F1020000}"/>
    <cellStyle name="Normal 3 3 2 6" xfId="1261" xr:uid="{00000000-0005-0000-0000-0000F2020000}"/>
    <cellStyle name="Normal 3 3 3" xfId="408" xr:uid="{00000000-0005-0000-0000-0000F3020000}"/>
    <cellStyle name="Normal 3 3 3 2" xfId="524" xr:uid="{00000000-0005-0000-0000-0000F4020000}"/>
    <cellStyle name="Normal 3 3 3 2 2" xfId="735" xr:uid="{00000000-0005-0000-0000-0000F5020000}"/>
    <cellStyle name="Normal 3 3 3 2 2 2" xfId="1174" xr:uid="{00000000-0005-0000-0000-0000F6020000}"/>
    <cellStyle name="Normal 3 3 3 2 3" xfId="963" xr:uid="{00000000-0005-0000-0000-0000F7020000}"/>
    <cellStyle name="Normal 3 3 3 3" xfId="623" xr:uid="{00000000-0005-0000-0000-0000F8020000}"/>
    <cellStyle name="Normal 3 3 3 3 2" xfId="1062" xr:uid="{00000000-0005-0000-0000-0000F9020000}"/>
    <cellStyle name="Normal 3 3 3 4" xfId="850" xr:uid="{00000000-0005-0000-0000-0000FA020000}"/>
    <cellStyle name="Normal 3 3 4" xfId="463" xr:uid="{00000000-0005-0000-0000-0000FB020000}"/>
    <cellStyle name="Normal 3 3 4 2" xfId="678" xr:uid="{00000000-0005-0000-0000-0000FC020000}"/>
    <cellStyle name="Normal 3 3 4 2 2" xfId="1117" xr:uid="{00000000-0005-0000-0000-0000FD020000}"/>
    <cellStyle name="Normal 3 3 4 3" xfId="905" xr:uid="{00000000-0005-0000-0000-0000FE020000}"/>
    <cellStyle name="Normal 3 3 5" xfId="484" xr:uid="{00000000-0005-0000-0000-0000FF020000}"/>
    <cellStyle name="Normal 3 3 5 2" xfId="695" xr:uid="{00000000-0005-0000-0000-000000030000}"/>
    <cellStyle name="Normal 3 3 5 2 2" xfId="1134" xr:uid="{00000000-0005-0000-0000-000001030000}"/>
    <cellStyle name="Normal 3 3 5 3" xfId="923" xr:uid="{00000000-0005-0000-0000-000002030000}"/>
    <cellStyle name="Normal 3 3 6" xfId="583" xr:uid="{00000000-0005-0000-0000-000003030000}"/>
    <cellStyle name="Normal 3 3 6 2" xfId="1022" xr:uid="{00000000-0005-0000-0000-000004030000}"/>
    <cellStyle name="Normal 3 3 7" xfId="807" xr:uid="{00000000-0005-0000-0000-000005030000}"/>
    <cellStyle name="Normal 3 3 8" xfId="1242" xr:uid="{00000000-0005-0000-0000-000006030000}"/>
    <cellStyle name="Normal 3 4" xfId="244" xr:uid="{00000000-0005-0000-0000-000007030000}"/>
    <cellStyle name="Normal 3 5" xfId="370" xr:uid="{00000000-0005-0000-0000-000008030000}"/>
    <cellStyle name="Normal 3 5 2" xfId="411" xr:uid="{00000000-0005-0000-0000-000009030000}"/>
    <cellStyle name="Normal 3 5 2 2" xfId="527" xr:uid="{00000000-0005-0000-0000-00000A030000}"/>
    <cellStyle name="Normal 3 5 2 2 2" xfId="738" xr:uid="{00000000-0005-0000-0000-00000B030000}"/>
    <cellStyle name="Normal 3 5 2 2 2 2" xfId="1177" xr:uid="{00000000-0005-0000-0000-00000C030000}"/>
    <cellStyle name="Normal 3 5 2 2 3" xfId="966" xr:uid="{00000000-0005-0000-0000-00000D030000}"/>
    <cellStyle name="Normal 3 5 2 3" xfId="626" xr:uid="{00000000-0005-0000-0000-00000E030000}"/>
    <cellStyle name="Normal 3 5 2 3 2" xfId="1065" xr:uid="{00000000-0005-0000-0000-00000F030000}"/>
    <cellStyle name="Normal 3 5 2 4" xfId="853" xr:uid="{00000000-0005-0000-0000-000010030000}"/>
    <cellStyle name="Normal 3 5 3" xfId="487" xr:uid="{00000000-0005-0000-0000-000011030000}"/>
    <cellStyle name="Normal 3 5 3 2" xfId="698" xr:uid="{00000000-0005-0000-0000-000012030000}"/>
    <cellStyle name="Normal 3 5 3 2 2" xfId="1137" xr:uid="{00000000-0005-0000-0000-000013030000}"/>
    <cellStyle name="Normal 3 5 3 3" xfId="926" xr:uid="{00000000-0005-0000-0000-000014030000}"/>
    <cellStyle name="Normal 3 5 4" xfId="586" xr:uid="{00000000-0005-0000-0000-000015030000}"/>
    <cellStyle name="Normal 3 5 4 2" xfId="1025" xr:uid="{00000000-0005-0000-0000-000016030000}"/>
    <cellStyle name="Normal 3 5 5" xfId="812" xr:uid="{00000000-0005-0000-0000-000017030000}"/>
    <cellStyle name="Normal 3 5 6" xfId="1247" xr:uid="{00000000-0005-0000-0000-000018030000}"/>
    <cellStyle name="Normal 3 6" xfId="394" xr:uid="{00000000-0005-0000-0000-000019030000}"/>
    <cellStyle name="Normal 3 6 2" xfId="510" xr:uid="{00000000-0005-0000-0000-00001A030000}"/>
    <cellStyle name="Normal 3 6 2 2" xfId="721" xr:uid="{00000000-0005-0000-0000-00001B030000}"/>
    <cellStyle name="Normal 3 6 2 2 2" xfId="1160" xr:uid="{00000000-0005-0000-0000-00001C030000}"/>
    <cellStyle name="Normal 3 6 2 3" xfId="949" xr:uid="{00000000-0005-0000-0000-00001D030000}"/>
    <cellStyle name="Normal 3 6 3" xfId="609" xr:uid="{00000000-0005-0000-0000-00001E030000}"/>
    <cellStyle name="Normal 3 6 3 2" xfId="1048" xr:uid="{00000000-0005-0000-0000-00001F030000}"/>
    <cellStyle name="Normal 3 6 4" xfId="836" xr:uid="{00000000-0005-0000-0000-000020030000}"/>
    <cellStyle name="Normal 3 6 5" xfId="1223" xr:uid="{00000000-0005-0000-0000-000021030000}"/>
    <cellStyle name="Normal 3 7" xfId="392" xr:uid="{00000000-0005-0000-0000-000022030000}"/>
    <cellStyle name="Normal 3 7 2" xfId="509" xr:uid="{00000000-0005-0000-0000-000023030000}"/>
    <cellStyle name="Normal 3 7 2 2" xfId="720" xr:uid="{00000000-0005-0000-0000-000024030000}"/>
    <cellStyle name="Normal 3 7 2 2 2" xfId="1159" xr:uid="{00000000-0005-0000-0000-000025030000}"/>
    <cellStyle name="Normal 3 7 2 3" xfId="948" xr:uid="{00000000-0005-0000-0000-000026030000}"/>
    <cellStyle name="Normal 3 7 3" xfId="608" xr:uid="{00000000-0005-0000-0000-000027030000}"/>
    <cellStyle name="Normal 3 7 3 2" xfId="1047" xr:uid="{00000000-0005-0000-0000-000028030000}"/>
    <cellStyle name="Normal 3 7 4" xfId="834" xr:uid="{00000000-0005-0000-0000-000029030000}"/>
    <cellStyle name="Normal 3 8" xfId="435" xr:uid="{00000000-0005-0000-0000-00002A030000}"/>
    <cellStyle name="Normal 3 8 2" xfId="551" xr:uid="{00000000-0005-0000-0000-00002B030000}"/>
    <cellStyle name="Normal 3 8 2 2" xfId="762" xr:uid="{00000000-0005-0000-0000-00002C030000}"/>
    <cellStyle name="Normal 3 8 2 2 2" xfId="1201" xr:uid="{00000000-0005-0000-0000-00002D030000}"/>
    <cellStyle name="Normal 3 8 2 3" xfId="990" xr:uid="{00000000-0005-0000-0000-00002E030000}"/>
    <cellStyle name="Normal 3 8 3" xfId="650" xr:uid="{00000000-0005-0000-0000-00002F030000}"/>
    <cellStyle name="Normal 3 8 3 2" xfId="1089" xr:uid="{00000000-0005-0000-0000-000030030000}"/>
    <cellStyle name="Normal 3 8 4" xfId="877" xr:uid="{00000000-0005-0000-0000-000031030000}"/>
    <cellStyle name="Normal 3 9" xfId="445" xr:uid="{00000000-0005-0000-0000-000032030000}"/>
    <cellStyle name="Normal 3 9 2" xfId="561" xr:uid="{00000000-0005-0000-0000-000033030000}"/>
    <cellStyle name="Normal 3 9 2 2" xfId="772" xr:uid="{00000000-0005-0000-0000-000034030000}"/>
    <cellStyle name="Normal 3 9 2 2 2" xfId="1211" xr:uid="{00000000-0005-0000-0000-000035030000}"/>
    <cellStyle name="Normal 3 9 2 3" xfId="1000" xr:uid="{00000000-0005-0000-0000-000036030000}"/>
    <cellStyle name="Normal 3 9 3" xfId="660" xr:uid="{00000000-0005-0000-0000-000037030000}"/>
    <cellStyle name="Normal 3 9 3 2" xfId="1099" xr:uid="{00000000-0005-0000-0000-000038030000}"/>
    <cellStyle name="Normal 3 9 4" xfId="887" xr:uid="{00000000-0005-0000-0000-000039030000}"/>
    <cellStyle name="Normal 30" xfId="247" xr:uid="{00000000-0005-0000-0000-00003A030000}"/>
    <cellStyle name="Normal 31" xfId="248" xr:uid="{00000000-0005-0000-0000-00003B030000}"/>
    <cellStyle name="Normal 31 2" xfId="385" xr:uid="{00000000-0005-0000-0000-00003C030000}"/>
    <cellStyle name="Normal 31 2 2" xfId="426" xr:uid="{00000000-0005-0000-0000-00003D030000}"/>
    <cellStyle name="Normal 31 2 2 2" xfId="542" xr:uid="{00000000-0005-0000-0000-00003E030000}"/>
    <cellStyle name="Normal 31 2 2 2 2" xfId="753" xr:uid="{00000000-0005-0000-0000-00003F030000}"/>
    <cellStyle name="Normal 31 2 2 2 2 2" xfId="1192" xr:uid="{00000000-0005-0000-0000-000040030000}"/>
    <cellStyle name="Normal 31 2 2 2 3" xfId="981" xr:uid="{00000000-0005-0000-0000-000041030000}"/>
    <cellStyle name="Normal 31 2 2 3" xfId="641" xr:uid="{00000000-0005-0000-0000-000042030000}"/>
    <cellStyle name="Normal 31 2 2 3 2" xfId="1080" xr:uid="{00000000-0005-0000-0000-000043030000}"/>
    <cellStyle name="Normal 31 2 2 4" xfId="868" xr:uid="{00000000-0005-0000-0000-000044030000}"/>
    <cellStyle name="Normal 31 2 3" xfId="502" xr:uid="{00000000-0005-0000-0000-000045030000}"/>
    <cellStyle name="Normal 31 2 3 2" xfId="713" xr:uid="{00000000-0005-0000-0000-000046030000}"/>
    <cellStyle name="Normal 31 2 3 2 2" xfId="1152" xr:uid="{00000000-0005-0000-0000-000047030000}"/>
    <cellStyle name="Normal 31 2 3 3" xfId="941" xr:uid="{00000000-0005-0000-0000-000048030000}"/>
    <cellStyle name="Normal 31 2 4" xfId="601" xr:uid="{00000000-0005-0000-0000-000049030000}"/>
    <cellStyle name="Normal 31 2 4 2" xfId="1040" xr:uid="{00000000-0005-0000-0000-00004A030000}"/>
    <cellStyle name="Normal 31 2 5" xfId="827" xr:uid="{00000000-0005-0000-0000-00004B030000}"/>
    <cellStyle name="Normal 31 2 6" xfId="1262" xr:uid="{00000000-0005-0000-0000-00004C030000}"/>
    <cellStyle name="Normal 31 3" xfId="409" xr:uid="{00000000-0005-0000-0000-00004D030000}"/>
    <cellStyle name="Normal 31 3 2" xfId="525" xr:uid="{00000000-0005-0000-0000-00004E030000}"/>
    <cellStyle name="Normal 31 3 2 2" xfId="736" xr:uid="{00000000-0005-0000-0000-00004F030000}"/>
    <cellStyle name="Normal 31 3 2 2 2" xfId="1175" xr:uid="{00000000-0005-0000-0000-000050030000}"/>
    <cellStyle name="Normal 31 3 2 3" xfId="964" xr:uid="{00000000-0005-0000-0000-000051030000}"/>
    <cellStyle name="Normal 31 3 3" xfId="624" xr:uid="{00000000-0005-0000-0000-000052030000}"/>
    <cellStyle name="Normal 31 3 3 2" xfId="1063" xr:uid="{00000000-0005-0000-0000-000053030000}"/>
    <cellStyle name="Normal 31 3 4" xfId="851" xr:uid="{00000000-0005-0000-0000-000054030000}"/>
    <cellStyle name="Normal 31 4" xfId="464" xr:uid="{00000000-0005-0000-0000-000055030000}"/>
    <cellStyle name="Normal 31 4 2" xfId="679" xr:uid="{00000000-0005-0000-0000-000056030000}"/>
    <cellStyle name="Normal 31 4 2 2" xfId="1118" xr:uid="{00000000-0005-0000-0000-000057030000}"/>
    <cellStyle name="Normal 31 4 3" xfId="906" xr:uid="{00000000-0005-0000-0000-000058030000}"/>
    <cellStyle name="Normal 31 5" xfId="485" xr:uid="{00000000-0005-0000-0000-000059030000}"/>
    <cellStyle name="Normal 31 5 2" xfId="696" xr:uid="{00000000-0005-0000-0000-00005A030000}"/>
    <cellStyle name="Normal 31 5 2 2" xfId="1135" xr:uid="{00000000-0005-0000-0000-00005B030000}"/>
    <cellStyle name="Normal 31 5 3" xfId="924" xr:uid="{00000000-0005-0000-0000-00005C030000}"/>
    <cellStyle name="Normal 31 6" xfId="584" xr:uid="{00000000-0005-0000-0000-00005D030000}"/>
    <cellStyle name="Normal 31 6 2" xfId="1023" xr:uid="{00000000-0005-0000-0000-00005E030000}"/>
    <cellStyle name="Normal 31 7" xfId="808" xr:uid="{00000000-0005-0000-0000-00005F030000}"/>
    <cellStyle name="Normal 31 8" xfId="1243" xr:uid="{00000000-0005-0000-0000-000060030000}"/>
    <cellStyle name="Normal 32" xfId="249" xr:uid="{00000000-0005-0000-0000-000061030000}"/>
    <cellStyle name="Normal 33" xfId="250" xr:uid="{00000000-0005-0000-0000-000062030000}"/>
    <cellStyle name="Normal 34" xfId="251" xr:uid="{00000000-0005-0000-0000-000063030000}"/>
    <cellStyle name="Normal 35" xfId="252" xr:uid="{00000000-0005-0000-0000-000064030000}"/>
    <cellStyle name="Normal 36" xfId="253" xr:uid="{00000000-0005-0000-0000-000065030000}"/>
    <cellStyle name="Normal 36 2" xfId="386" xr:uid="{00000000-0005-0000-0000-000066030000}"/>
    <cellStyle name="Normal 36 2 2" xfId="427" xr:uid="{00000000-0005-0000-0000-000067030000}"/>
    <cellStyle name="Normal 36 2 2 2" xfId="543" xr:uid="{00000000-0005-0000-0000-000068030000}"/>
    <cellStyle name="Normal 36 2 2 2 2" xfId="754" xr:uid="{00000000-0005-0000-0000-000069030000}"/>
    <cellStyle name="Normal 36 2 2 2 2 2" xfId="1193" xr:uid="{00000000-0005-0000-0000-00006A030000}"/>
    <cellStyle name="Normal 36 2 2 2 3" xfId="982" xr:uid="{00000000-0005-0000-0000-00006B030000}"/>
    <cellStyle name="Normal 36 2 2 3" xfId="642" xr:uid="{00000000-0005-0000-0000-00006C030000}"/>
    <cellStyle name="Normal 36 2 2 3 2" xfId="1081" xr:uid="{00000000-0005-0000-0000-00006D030000}"/>
    <cellStyle name="Normal 36 2 2 4" xfId="869" xr:uid="{00000000-0005-0000-0000-00006E030000}"/>
    <cellStyle name="Normal 36 2 3" xfId="503" xr:uid="{00000000-0005-0000-0000-00006F030000}"/>
    <cellStyle name="Normal 36 2 3 2" xfId="714" xr:uid="{00000000-0005-0000-0000-000070030000}"/>
    <cellStyle name="Normal 36 2 3 2 2" xfId="1153" xr:uid="{00000000-0005-0000-0000-000071030000}"/>
    <cellStyle name="Normal 36 2 3 3" xfId="942" xr:uid="{00000000-0005-0000-0000-000072030000}"/>
    <cellStyle name="Normal 36 2 4" xfId="602" xr:uid="{00000000-0005-0000-0000-000073030000}"/>
    <cellStyle name="Normal 36 2 4 2" xfId="1041" xr:uid="{00000000-0005-0000-0000-000074030000}"/>
    <cellStyle name="Normal 36 2 5" xfId="828" xr:uid="{00000000-0005-0000-0000-000075030000}"/>
    <cellStyle name="Normal 36 2 6" xfId="1263" xr:uid="{00000000-0005-0000-0000-000076030000}"/>
    <cellStyle name="Normal 36 3" xfId="410" xr:uid="{00000000-0005-0000-0000-000077030000}"/>
    <cellStyle name="Normal 36 3 2" xfId="526" xr:uid="{00000000-0005-0000-0000-000078030000}"/>
    <cellStyle name="Normal 36 3 2 2" xfId="737" xr:uid="{00000000-0005-0000-0000-000079030000}"/>
    <cellStyle name="Normal 36 3 2 2 2" xfId="1176" xr:uid="{00000000-0005-0000-0000-00007A030000}"/>
    <cellStyle name="Normal 36 3 2 3" xfId="965" xr:uid="{00000000-0005-0000-0000-00007B030000}"/>
    <cellStyle name="Normal 36 3 3" xfId="625" xr:uid="{00000000-0005-0000-0000-00007C030000}"/>
    <cellStyle name="Normal 36 3 3 2" xfId="1064" xr:uid="{00000000-0005-0000-0000-00007D030000}"/>
    <cellStyle name="Normal 36 3 4" xfId="852" xr:uid="{00000000-0005-0000-0000-00007E030000}"/>
    <cellStyle name="Normal 36 4" xfId="465" xr:uid="{00000000-0005-0000-0000-00007F030000}"/>
    <cellStyle name="Normal 36 4 2" xfId="680" xr:uid="{00000000-0005-0000-0000-000080030000}"/>
    <cellStyle name="Normal 36 4 2 2" xfId="1119" xr:uid="{00000000-0005-0000-0000-000081030000}"/>
    <cellStyle name="Normal 36 4 3" xfId="907" xr:uid="{00000000-0005-0000-0000-000082030000}"/>
    <cellStyle name="Normal 36 5" xfId="486" xr:uid="{00000000-0005-0000-0000-000083030000}"/>
    <cellStyle name="Normal 36 5 2" xfId="697" xr:uid="{00000000-0005-0000-0000-000084030000}"/>
    <cellStyle name="Normal 36 5 2 2" xfId="1136" xr:uid="{00000000-0005-0000-0000-000085030000}"/>
    <cellStyle name="Normal 36 5 3" xfId="925" xr:uid="{00000000-0005-0000-0000-000086030000}"/>
    <cellStyle name="Normal 36 6" xfId="585" xr:uid="{00000000-0005-0000-0000-000087030000}"/>
    <cellStyle name="Normal 36 6 2" xfId="1024" xr:uid="{00000000-0005-0000-0000-000088030000}"/>
    <cellStyle name="Normal 36 7" xfId="809" xr:uid="{00000000-0005-0000-0000-000089030000}"/>
    <cellStyle name="Normal 36 8" xfId="1244" xr:uid="{00000000-0005-0000-0000-00008A030000}"/>
    <cellStyle name="Normal 37" xfId="19" xr:uid="{00000000-0005-0000-0000-00008B030000}"/>
    <cellStyle name="Normal 37 10" xfId="1231" xr:uid="{00000000-0005-0000-0000-00008C030000}"/>
    <cellStyle name="Normal 37 2" xfId="376" xr:uid="{00000000-0005-0000-0000-00008D030000}"/>
    <cellStyle name="Normal 37 2 2" xfId="417" xr:uid="{00000000-0005-0000-0000-00008E030000}"/>
    <cellStyle name="Normal 37 2 2 2" xfId="533" xr:uid="{00000000-0005-0000-0000-00008F030000}"/>
    <cellStyle name="Normal 37 2 2 2 2" xfId="744" xr:uid="{00000000-0005-0000-0000-000090030000}"/>
    <cellStyle name="Normal 37 2 2 2 2 2" xfId="1183" xr:uid="{00000000-0005-0000-0000-000091030000}"/>
    <cellStyle name="Normal 37 2 2 2 3" xfId="972" xr:uid="{00000000-0005-0000-0000-000092030000}"/>
    <cellStyle name="Normal 37 2 2 3" xfId="632" xr:uid="{00000000-0005-0000-0000-000093030000}"/>
    <cellStyle name="Normal 37 2 2 3 2" xfId="1071" xr:uid="{00000000-0005-0000-0000-000094030000}"/>
    <cellStyle name="Normal 37 2 2 4" xfId="859" xr:uid="{00000000-0005-0000-0000-000095030000}"/>
    <cellStyle name="Normal 37 2 3" xfId="493" xr:uid="{00000000-0005-0000-0000-000096030000}"/>
    <cellStyle name="Normal 37 2 3 2" xfId="704" xr:uid="{00000000-0005-0000-0000-000097030000}"/>
    <cellStyle name="Normal 37 2 3 2 2" xfId="1143" xr:uid="{00000000-0005-0000-0000-000098030000}"/>
    <cellStyle name="Normal 37 2 3 3" xfId="932" xr:uid="{00000000-0005-0000-0000-000099030000}"/>
    <cellStyle name="Normal 37 2 4" xfId="592" xr:uid="{00000000-0005-0000-0000-00009A030000}"/>
    <cellStyle name="Normal 37 2 4 2" xfId="1031" xr:uid="{00000000-0005-0000-0000-00009B030000}"/>
    <cellStyle name="Normal 37 2 5" xfId="818" xr:uid="{00000000-0005-0000-0000-00009C030000}"/>
    <cellStyle name="Normal 37 2 6" xfId="1253" xr:uid="{00000000-0005-0000-0000-00009D030000}"/>
    <cellStyle name="Normal 37 3" xfId="400" xr:uid="{00000000-0005-0000-0000-00009E030000}"/>
    <cellStyle name="Normal 37 3 2" xfId="516" xr:uid="{00000000-0005-0000-0000-00009F030000}"/>
    <cellStyle name="Normal 37 3 2 2" xfId="727" xr:uid="{00000000-0005-0000-0000-0000A0030000}"/>
    <cellStyle name="Normal 37 3 2 2 2" xfId="1166" xr:uid="{00000000-0005-0000-0000-0000A1030000}"/>
    <cellStyle name="Normal 37 3 2 3" xfId="955" xr:uid="{00000000-0005-0000-0000-0000A2030000}"/>
    <cellStyle name="Normal 37 3 3" xfId="615" xr:uid="{00000000-0005-0000-0000-0000A3030000}"/>
    <cellStyle name="Normal 37 3 3 2" xfId="1054" xr:uid="{00000000-0005-0000-0000-0000A4030000}"/>
    <cellStyle name="Normal 37 3 4" xfId="842" xr:uid="{00000000-0005-0000-0000-0000A5030000}"/>
    <cellStyle name="Normal 37 4" xfId="438" xr:uid="{00000000-0005-0000-0000-0000A6030000}"/>
    <cellStyle name="Normal 37 4 2" xfId="554" xr:uid="{00000000-0005-0000-0000-0000A7030000}"/>
    <cellStyle name="Normal 37 4 2 2" xfId="765" xr:uid="{00000000-0005-0000-0000-0000A8030000}"/>
    <cellStyle name="Normal 37 4 2 2 2" xfId="1204" xr:uid="{00000000-0005-0000-0000-0000A9030000}"/>
    <cellStyle name="Normal 37 4 2 3" xfId="993" xr:uid="{00000000-0005-0000-0000-0000AA030000}"/>
    <cellStyle name="Normal 37 4 3" xfId="653" xr:uid="{00000000-0005-0000-0000-0000AB030000}"/>
    <cellStyle name="Normal 37 4 3 2" xfId="1092" xr:uid="{00000000-0005-0000-0000-0000AC030000}"/>
    <cellStyle name="Normal 37 4 4" xfId="880" xr:uid="{00000000-0005-0000-0000-0000AD030000}"/>
    <cellStyle name="Normal 37 5" xfId="448" xr:uid="{00000000-0005-0000-0000-0000AE030000}"/>
    <cellStyle name="Normal 37 5 2" xfId="564" xr:uid="{00000000-0005-0000-0000-0000AF030000}"/>
    <cellStyle name="Normal 37 5 2 2" xfId="775" xr:uid="{00000000-0005-0000-0000-0000B0030000}"/>
    <cellStyle name="Normal 37 5 2 2 2" xfId="1214" xr:uid="{00000000-0005-0000-0000-0000B1030000}"/>
    <cellStyle name="Normal 37 5 2 3" xfId="1003" xr:uid="{00000000-0005-0000-0000-0000B2030000}"/>
    <cellStyle name="Normal 37 5 3" xfId="663" xr:uid="{00000000-0005-0000-0000-0000B3030000}"/>
    <cellStyle name="Normal 37 5 3 2" xfId="1102" xr:uid="{00000000-0005-0000-0000-0000B4030000}"/>
    <cellStyle name="Normal 37 5 4" xfId="890" xr:uid="{00000000-0005-0000-0000-0000B5030000}"/>
    <cellStyle name="Normal 37 6" xfId="454" xr:uid="{00000000-0005-0000-0000-0000B6030000}"/>
    <cellStyle name="Normal 37 6 2" xfId="669" xr:uid="{00000000-0005-0000-0000-0000B7030000}"/>
    <cellStyle name="Normal 37 6 2 2" xfId="1108" xr:uid="{00000000-0005-0000-0000-0000B8030000}"/>
    <cellStyle name="Normal 37 6 3" xfId="896" xr:uid="{00000000-0005-0000-0000-0000B9030000}"/>
    <cellStyle name="Normal 37 7" xfId="476" xr:uid="{00000000-0005-0000-0000-0000BA030000}"/>
    <cellStyle name="Normal 37 7 2" xfId="687" xr:uid="{00000000-0005-0000-0000-0000BB030000}"/>
    <cellStyle name="Normal 37 7 2 2" xfId="1126" xr:uid="{00000000-0005-0000-0000-0000BC030000}"/>
    <cellStyle name="Normal 37 7 3" xfId="915" xr:uid="{00000000-0005-0000-0000-0000BD030000}"/>
    <cellStyle name="Normal 37 8" xfId="575" xr:uid="{00000000-0005-0000-0000-0000BE030000}"/>
    <cellStyle name="Normal 37 8 2" xfId="1014" xr:uid="{00000000-0005-0000-0000-0000BF030000}"/>
    <cellStyle name="Normal 37 9" xfId="790" xr:uid="{00000000-0005-0000-0000-0000C0030000}"/>
    <cellStyle name="Normal 38" xfId="340" xr:uid="{00000000-0005-0000-0000-0000C1030000}"/>
    <cellStyle name="Normal 38 2" xfId="346" xr:uid="{00000000-0005-0000-0000-0000C2030000}"/>
    <cellStyle name="Normal 39" xfId="343" xr:uid="{00000000-0005-0000-0000-0000C3030000}"/>
    <cellStyle name="Normal 39 2" xfId="353" xr:uid="{00000000-0005-0000-0000-0000C4030000}"/>
    <cellStyle name="Normal 4" xfId="9" xr:uid="{00000000-0005-0000-0000-0000C5030000}"/>
    <cellStyle name="Normal 4 2" xfId="16" xr:uid="{00000000-0005-0000-0000-0000C6030000}"/>
    <cellStyle name="Normal 4 3" xfId="254" xr:uid="{00000000-0005-0000-0000-0000C7030000}"/>
    <cellStyle name="Normal 4 4" xfId="470" xr:uid="{00000000-0005-0000-0000-0000C8030000}"/>
    <cellStyle name="Normal 40" xfId="345" xr:uid="{00000000-0005-0000-0000-0000C9030000}"/>
    <cellStyle name="Normal 41" xfId="387" xr:uid="{00000000-0005-0000-0000-0000CA030000}"/>
    <cellStyle name="Normal 41 2" xfId="428" xr:uid="{00000000-0005-0000-0000-0000CB030000}"/>
    <cellStyle name="Normal 41 2 2" xfId="544" xr:uid="{00000000-0005-0000-0000-0000CC030000}"/>
    <cellStyle name="Normal 41 2 2 2" xfId="755" xr:uid="{00000000-0005-0000-0000-0000CD030000}"/>
    <cellStyle name="Normal 41 2 2 2 2" xfId="1194" xr:uid="{00000000-0005-0000-0000-0000CE030000}"/>
    <cellStyle name="Normal 41 2 2 3" xfId="983" xr:uid="{00000000-0005-0000-0000-0000CF030000}"/>
    <cellStyle name="Normal 41 2 3" xfId="643" xr:uid="{00000000-0005-0000-0000-0000D0030000}"/>
    <cellStyle name="Normal 41 2 3 2" xfId="1082" xr:uid="{00000000-0005-0000-0000-0000D1030000}"/>
    <cellStyle name="Normal 41 2 4" xfId="870" xr:uid="{00000000-0005-0000-0000-0000D2030000}"/>
    <cellStyle name="Normal 41 3" xfId="504" xr:uid="{00000000-0005-0000-0000-0000D3030000}"/>
    <cellStyle name="Normal 41 3 2" xfId="715" xr:uid="{00000000-0005-0000-0000-0000D4030000}"/>
    <cellStyle name="Normal 41 3 2 2" xfId="1154" xr:uid="{00000000-0005-0000-0000-0000D5030000}"/>
    <cellStyle name="Normal 41 3 3" xfId="943" xr:uid="{00000000-0005-0000-0000-0000D6030000}"/>
    <cellStyle name="Normal 41 4" xfId="603" xr:uid="{00000000-0005-0000-0000-0000D7030000}"/>
    <cellStyle name="Normal 41 4 2" xfId="1042" xr:uid="{00000000-0005-0000-0000-0000D8030000}"/>
    <cellStyle name="Normal 41 5" xfId="829" xr:uid="{00000000-0005-0000-0000-0000D9030000}"/>
    <cellStyle name="Normal 41 6" xfId="1264" xr:uid="{00000000-0005-0000-0000-0000DA030000}"/>
    <cellStyle name="Normal 42" xfId="389" xr:uid="{00000000-0005-0000-0000-0000DB030000}"/>
    <cellStyle name="Normal 42 2" xfId="430" xr:uid="{00000000-0005-0000-0000-0000DC030000}"/>
    <cellStyle name="Normal 42 2 2" xfId="546" xr:uid="{00000000-0005-0000-0000-0000DD030000}"/>
    <cellStyle name="Normal 42 2 2 2" xfId="757" xr:uid="{00000000-0005-0000-0000-0000DE030000}"/>
    <cellStyle name="Normal 42 2 2 2 2" xfId="1196" xr:uid="{00000000-0005-0000-0000-0000DF030000}"/>
    <cellStyle name="Normal 42 2 2 3" xfId="985" xr:uid="{00000000-0005-0000-0000-0000E0030000}"/>
    <cellStyle name="Normal 42 2 3" xfId="645" xr:uid="{00000000-0005-0000-0000-0000E1030000}"/>
    <cellStyle name="Normal 42 2 3 2" xfId="1084" xr:uid="{00000000-0005-0000-0000-0000E2030000}"/>
    <cellStyle name="Normal 42 2 4" xfId="872" xr:uid="{00000000-0005-0000-0000-0000E3030000}"/>
    <cellStyle name="Normal 42 3" xfId="506" xr:uid="{00000000-0005-0000-0000-0000E4030000}"/>
    <cellStyle name="Normal 42 3 2" xfId="717" xr:uid="{00000000-0005-0000-0000-0000E5030000}"/>
    <cellStyle name="Normal 42 3 2 2" xfId="1156" xr:uid="{00000000-0005-0000-0000-0000E6030000}"/>
    <cellStyle name="Normal 42 3 3" xfId="945" xr:uid="{00000000-0005-0000-0000-0000E7030000}"/>
    <cellStyle name="Normal 42 4" xfId="605" xr:uid="{00000000-0005-0000-0000-0000E8030000}"/>
    <cellStyle name="Normal 42 4 2" xfId="1044" xr:uid="{00000000-0005-0000-0000-0000E9030000}"/>
    <cellStyle name="Normal 42 5" xfId="831" xr:uid="{00000000-0005-0000-0000-0000EA030000}"/>
    <cellStyle name="Normal 42 6" xfId="1266" xr:uid="{00000000-0005-0000-0000-0000EB030000}"/>
    <cellStyle name="Normal 43" xfId="1269" xr:uid="{00000000-0005-0000-0000-0000EC030000}"/>
    <cellStyle name="Normal 44" xfId="1271" xr:uid="{00000000-0005-0000-0000-0000ED030000}"/>
    <cellStyle name="Normal 44 2" xfId="1272" xr:uid="{00000000-0005-0000-0000-0000EE030000}"/>
    <cellStyle name="Normal 44 3" xfId="1273" xr:uid="{00000000-0005-0000-0000-0000EF030000}"/>
    <cellStyle name="Normal 44 3 2" xfId="1276" xr:uid="{4E8A90FE-5224-4319-A507-CC71D48250EC}"/>
    <cellStyle name="Normal 45" xfId="1274" xr:uid="{00000000-0005-0000-0000-000029050000}"/>
    <cellStyle name="Normal 5" xfId="13" xr:uid="{00000000-0005-0000-0000-0000F0030000}"/>
    <cellStyle name="Normal 5 2" xfId="256" xr:uid="{00000000-0005-0000-0000-0000F1030000}"/>
    <cellStyle name="Normal 5 2 2" xfId="257" xr:uid="{00000000-0005-0000-0000-0000F2030000}"/>
    <cellStyle name="Normal 5 2 2 2" xfId="355" xr:uid="{00000000-0005-0000-0000-0000F3030000}"/>
    <cellStyle name="Normal 5 2 3" xfId="354" xr:uid="{00000000-0005-0000-0000-0000F4030000}"/>
    <cellStyle name="Normal 5 3" xfId="258" xr:uid="{00000000-0005-0000-0000-0000F5030000}"/>
    <cellStyle name="Normal 5 3 2" xfId="356" xr:uid="{00000000-0005-0000-0000-0000F6030000}"/>
    <cellStyle name="Normal 5 4" xfId="255" xr:uid="{00000000-0005-0000-0000-0000F7030000}"/>
    <cellStyle name="Normal 6" xfId="10" xr:uid="{00000000-0005-0000-0000-0000F8030000}"/>
    <cellStyle name="Normal 6 10" xfId="784" xr:uid="{00000000-0005-0000-0000-0000F9030000}"/>
    <cellStyle name="Normal 6 11" xfId="1226" xr:uid="{00000000-0005-0000-0000-0000FA030000}"/>
    <cellStyle name="Normal 6 2" xfId="260" xr:uid="{00000000-0005-0000-0000-0000FB030000}"/>
    <cellStyle name="Normal 6 3" xfId="259" xr:uid="{00000000-0005-0000-0000-0000FC030000}"/>
    <cellStyle name="Normal 6 4" xfId="372" xr:uid="{00000000-0005-0000-0000-0000FD030000}"/>
    <cellStyle name="Normal 6 4 2" xfId="413" xr:uid="{00000000-0005-0000-0000-0000FE030000}"/>
    <cellStyle name="Normal 6 4 2 2" xfId="529" xr:uid="{00000000-0005-0000-0000-0000FF030000}"/>
    <cellStyle name="Normal 6 4 2 2 2" xfId="740" xr:uid="{00000000-0005-0000-0000-000000040000}"/>
    <cellStyle name="Normal 6 4 2 2 2 2" xfId="1179" xr:uid="{00000000-0005-0000-0000-000001040000}"/>
    <cellStyle name="Normal 6 4 2 2 3" xfId="968" xr:uid="{00000000-0005-0000-0000-000002040000}"/>
    <cellStyle name="Normal 6 4 2 3" xfId="628" xr:uid="{00000000-0005-0000-0000-000003040000}"/>
    <cellStyle name="Normal 6 4 2 3 2" xfId="1067" xr:uid="{00000000-0005-0000-0000-000004040000}"/>
    <cellStyle name="Normal 6 4 2 4" xfId="855" xr:uid="{00000000-0005-0000-0000-000005040000}"/>
    <cellStyle name="Normal 6 4 3" xfId="489" xr:uid="{00000000-0005-0000-0000-000006040000}"/>
    <cellStyle name="Normal 6 4 3 2" xfId="700" xr:uid="{00000000-0005-0000-0000-000007040000}"/>
    <cellStyle name="Normal 6 4 3 2 2" xfId="1139" xr:uid="{00000000-0005-0000-0000-000008040000}"/>
    <cellStyle name="Normal 6 4 3 3" xfId="928" xr:uid="{00000000-0005-0000-0000-000009040000}"/>
    <cellStyle name="Normal 6 4 4" xfId="588" xr:uid="{00000000-0005-0000-0000-00000A040000}"/>
    <cellStyle name="Normal 6 4 4 2" xfId="1027" xr:uid="{00000000-0005-0000-0000-00000B040000}"/>
    <cellStyle name="Normal 6 4 5" xfId="814" xr:uid="{00000000-0005-0000-0000-00000C040000}"/>
    <cellStyle name="Normal 6 4 6" xfId="1249" xr:uid="{00000000-0005-0000-0000-00000D040000}"/>
    <cellStyle name="Normal 6 5" xfId="396" xr:uid="{00000000-0005-0000-0000-00000E040000}"/>
    <cellStyle name="Normal 6 5 2" xfId="512" xr:uid="{00000000-0005-0000-0000-00000F040000}"/>
    <cellStyle name="Normal 6 5 2 2" xfId="723" xr:uid="{00000000-0005-0000-0000-000010040000}"/>
    <cellStyle name="Normal 6 5 2 2 2" xfId="1162" xr:uid="{00000000-0005-0000-0000-000011040000}"/>
    <cellStyle name="Normal 6 5 2 3" xfId="951" xr:uid="{00000000-0005-0000-0000-000012040000}"/>
    <cellStyle name="Normal 6 5 3" xfId="611" xr:uid="{00000000-0005-0000-0000-000013040000}"/>
    <cellStyle name="Normal 6 5 3 2" xfId="1050" xr:uid="{00000000-0005-0000-0000-000014040000}"/>
    <cellStyle name="Normal 6 5 4" xfId="838" xr:uid="{00000000-0005-0000-0000-000015040000}"/>
    <cellStyle name="Normal 6 6" xfId="433" xr:uid="{00000000-0005-0000-0000-000016040000}"/>
    <cellStyle name="Normal 6 6 2" xfId="549" xr:uid="{00000000-0005-0000-0000-000017040000}"/>
    <cellStyle name="Normal 6 6 2 2" xfId="760" xr:uid="{00000000-0005-0000-0000-000018040000}"/>
    <cellStyle name="Normal 6 6 2 2 2" xfId="1199" xr:uid="{00000000-0005-0000-0000-000019040000}"/>
    <cellStyle name="Normal 6 6 2 3" xfId="988" xr:uid="{00000000-0005-0000-0000-00001A040000}"/>
    <cellStyle name="Normal 6 6 3" xfId="648" xr:uid="{00000000-0005-0000-0000-00001B040000}"/>
    <cellStyle name="Normal 6 6 3 2" xfId="1087" xr:uid="{00000000-0005-0000-0000-00001C040000}"/>
    <cellStyle name="Normal 6 6 4" xfId="875" xr:uid="{00000000-0005-0000-0000-00001D040000}"/>
    <cellStyle name="Normal 6 7" xfId="443" xr:uid="{00000000-0005-0000-0000-00001E040000}"/>
    <cellStyle name="Normal 6 7 2" xfId="559" xr:uid="{00000000-0005-0000-0000-00001F040000}"/>
    <cellStyle name="Normal 6 7 2 2" xfId="770" xr:uid="{00000000-0005-0000-0000-000020040000}"/>
    <cellStyle name="Normal 6 7 2 2 2" xfId="1209" xr:uid="{00000000-0005-0000-0000-000021040000}"/>
    <cellStyle name="Normal 6 7 2 3" xfId="998" xr:uid="{00000000-0005-0000-0000-000022040000}"/>
    <cellStyle name="Normal 6 7 3" xfId="658" xr:uid="{00000000-0005-0000-0000-000023040000}"/>
    <cellStyle name="Normal 6 7 3 2" xfId="1097" xr:uid="{00000000-0005-0000-0000-000024040000}"/>
    <cellStyle name="Normal 6 7 4" xfId="885" xr:uid="{00000000-0005-0000-0000-000025040000}"/>
    <cellStyle name="Normal 6 8" xfId="471" xr:uid="{00000000-0005-0000-0000-000026040000}"/>
    <cellStyle name="Normal 6 8 2" xfId="683" xr:uid="{00000000-0005-0000-0000-000027040000}"/>
    <cellStyle name="Normal 6 8 2 2" xfId="1122" xr:uid="{00000000-0005-0000-0000-000028040000}"/>
    <cellStyle name="Normal 6 8 3" xfId="911" xr:uid="{00000000-0005-0000-0000-000029040000}"/>
    <cellStyle name="Normal 6 9" xfId="571" xr:uid="{00000000-0005-0000-0000-00002A040000}"/>
    <cellStyle name="Normal 6 9 2" xfId="1010" xr:uid="{00000000-0005-0000-0000-00002B040000}"/>
    <cellStyle name="Normal 7" xfId="261" xr:uid="{00000000-0005-0000-0000-00002C040000}"/>
    <cellStyle name="Normal 7 2" xfId="262" xr:uid="{00000000-0005-0000-0000-00002D040000}"/>
    <cellStyle name="Normal 7 2 2" xfId="263" xr:uid="{00000000-0005-0000-0000-00002E040000}"/>
    <cellStyle name="Normal 7 2 2 2" xfId="359" xr:uid="{00000000-0005-0000-0000-00002F040000}"/>
    <cellStyle name="Normal 7 2 3" xfId="358" xr:uid="{00000000-0005-0000-0000-000030040000}"/>
    <cellStyle name="Normal 7 3" xfId="264" xr:uid="{00000000-0005-0000-0000-000031040000}"/>
    <cellStyle name="Normal 7 3 2" xfId="360" xr:uid="{00000000-0005-0000-0000-000032040000}"/>
    <cellStyle name="Normal 7 4" xfId="357" xr:uid="{00000000-0005-0000-0000-000033040000}"/>
    <cellStyle name="Normal 8" xfId="265" xr:uid="{00000000-0005-0000-0000-000034040000}"/>
    <cellStyle name="Normal 8 2" xfId="266" xr:uid="{00000000-0005-0000-0000-000035040000}"/>
    <cellStyle name="Normal 8 3" xfId="267" xr:uid="{00000000-0005-0000-0000-000036040000}"/>
    <cellStyle name="Normal 8 3 2" xfId="268" xr:uid="{00000000-0005-0000-0000-000037040000}"/>
    <cellStyle name="Normal 8 3 2 2" xfId="363" xr:uid="{00000000-0005-0000-0000-000038040000}"/>
    <cellStyle name="Normal 8 3 3" xfId="362" xr:uid="{00000000-0005-0000-0000-000039040000}"/>
    <cellStyle name="Normal 8 4" xfId="269" xr:uid="{00000000-0005-0000-0000-00003A040000}"/>
    <cellStyle name="Normal 8 4 2" xfId="364" xr:uid="{00000000-0005-0000-0000-00003B040000}"/>
    <cellStyle name="Normal 8 5" xfId="361" xr:uid="{00000000-0005-0000-0000-00003C040000}"/>
    <cellStyle name="Normal 9" xfId="270" xr:uid="{00000000-0005-0000-0000-00003D040000}"/>
    <cellStyle name="Note 10" xfId="271" xr:uid="{00000000-0005-0000-0000-00003E040000}"/>
    <cellStyle name="Note 10 2" xfId="272" xr:uid="{00000000-0005-0000-0000-00003F040000}"/>
    <cellStyle name="Note 11" xfId="273" xr:uid="{00000000-0005-0000-0000-000040040000}"/>
    <cellStyle name="Note 11 2" xfId="274" xr:uid="{00000000-0005-0000-0000-000041040000}"/>
    <cellStyle name="Note 12" xfId="275" xr:uid="{00000000-0005-0000-0000-000042040000}"/>
    <cellStyle name="Note 12 2" xfId="276" xr:uid="{00000000-0005-0000-0000-000043040000}"/>
    <cellStyle name="Note 13" xfId="277" xr:uid="{00000000-0005-0000-0000-000044040000}"/>
    <cellStyle name="Note 13 2" xfId="278" xr:uid="{00000000-0005-0000-0000-000045040000}"/>
    <cellStyle name="Note 14" xfId="279" xr:uid="{00000000-0005-0000-0000-000046040000}"/>
    <cellStyle name="Note 14 2" xfId="280" xr:uid="{00000000-0005-0000-0000-000047040000}"/>
    <cellStyle name="Note 15" xfId="281" xr:uid="{00000000-0005-0000-0000-000048040000}"/>
    <cellStyle name="Note 16" xfId="282" xr:uid="{00000000-0005-0000-0000-000049040000}"/>
    <cellStyle name="Note 17" xfId="283" xr:uid="{00000000-0005-0000-0000-00004A040000}"/>
    <cellStyle name="Note 18" xfId="284" xr:uid="{00000000-0005-0000-0000-00004B040000}"/>
    <cellStyle name="Note 2" xfId="285" xr:uid="{00000000-0005-0000-0000-00004C040000}"/>
    <cellStyle name="Note 2 2" xfId="286" xr:uid="{00000000-0005-0000-0000-00004D040000}"/>
    <cellStyle name="Note 2 3" xfId="287" xr:uid="{00000000-0005-0000-0000-00004E040000}"/>
    <cellStyle name="Note 3" xfId="288" xr:uid="{00000000-0005-0000-0000-00004F040000}"/>
    <cellStyle name="Note 3 2" xfId="289" xr:uid="{00000000-0005-0000-0000-000050040000}"/>
    <cellStyle name="Note 4" xfId="290" xr:uid="{00000000-0005-0000-0000-000051040000}"/>
    <cellStyle name="Note 4 2" xfId="291" xr:uid="{00000000-0005-0000-0000-000052040000}"/>
    <cellStyle name="Note 5" xfId="292" xr:uid="{00000000-0005-0000-0000-000053040000}"/>
    <cellStyle name="Note 5 2" xfId="293" xr:uid="{00000000-0005-0000-0000-000054040000}"/>
    <cellStyle name="Note 6" xfId="294" xr:uid="{00000000-0005-0000-0000-000055040000}"/>
    <cellStyle name="Note 6 2" xfId="295" xr:uid="{00000000-0005-0000-0000-000056040000}"/>
    <cellStyle name="Note 7" xfId="296" xr:uid="{00000000-0005-0000-0000-000057040000}"/>
    <cellStyle name="Note 7 2" xfId="297" xr:uid="{00000000-0005-0000-0000-000058040000}"/>
    <cellStyle name="Note 8" xfId="298" xr:uid="{00000000-0005-0000-0000-000059040000}"/>
    <cellStyle name="Note 8 2" xfId="299" xr:uid="{00000000-0005-0000-0000-00005A040000}"/>
    <cellStyle name="Note 9" xfId="300" xr:uid="{00000000-0005-0000-0000-00005B040000}"/>
    <cellStyle name="Note 9 2" xfId="301" xr:uid="{00000000-0005-0000-0000-00005C040000}"/>
    <cellStyle name="Output 2" xfId="302" xr:uid="{00000000-0005-0000-0000-00005D040000}"/>
    <cellStyle name="Output 3" xfId="303" xr:uid="{00000000-0005-0000-0000-00005E040000}"/>
    <cellStyle name="Output 4" xfId="304" xr:uid="{00000000-0005-0000-0000-00005F040000}"/>
    <cellStyle name="Output 5" xfId="305" xr:uid="{00000000-0005-0000-0000-000060040000}"/>
    <cellStyle name="Output 6" xfId="306" xr:uid="{00000000-0005-0000-0000-000061040000}"/>
    <cellStyle name="Percent" xfId="1" builtinId="5"/>
    <cellStyle name="Percent 2" xfId="7" xr:uid="{00000000-0005-0000-0000-000063040000}"/>
    <cellStyle name="Percent 2 2" xfId="18" xr:uid="{00000000-0005-0000-0000-000064040000}"/>
    <cellStyle name="Percent 2 2 2" xfId="307" xr:uid="{00000000-0005-0000-0000-000065040000}"/>
    <cellStyle name="Percent 2 2 3" xfId="475" xr:uid="{00000000-0005-0000-0000-000066040000}"/>
    <cellStyle name="Percent 2 3" xfId="23" xr:uid="{00000000-0005-0000-0000-000067040000}"/>
    <cellStyle name="Percent 2 3 2" xfId="380" xr:uid="{00000000-0005-0000-0000-000068040000}"/>
    <cellStyle name="Percent 2 3 2 2" xfId="421" xr:uid="{00000000-0005-0000-0000-000069040000}"/>
    <cellStyle name="Percent 2 3 2 2 2" xfId="537" xr:uid="{00000000-0005-0000-0000-00006A040000}"/>
    <cellStyle name="Percent 2 3 2 2 2 2" xfId="748" xr:uid="{00000000-0005-0000-0000-00006B040000}"/>
    <cellStyle name="Percent 2 3 2 2 2 2 2" xfId="1187" xr:uid="{00000000-0005-0000-0000-00006C040000}"/>
    <cellStyle name="Percent 2 3 2 2 2 3" xfId="976" xr:uid="{00000000-0005-0000-0000-00006D040000}"/>
    <cellStyle name="Percent 2 3 2 2 3" xfId="636" xr:uid="{00000000-0005-0000-0000-00006E040000}"/>
    <cellStyle name="Percent 2 3 2 2 3 2" xfId="1075" xr:uid="{00000000-0005-0000-0000-00006F040000}"/>
    <cellStyle name="Percent 2 3 2 2 4" xfId="863" xr:uid="{00000000-0005-0000-0000-000070040000}"/>
    <cellStyle name="Percent 2 3 2 3" xfId="497" xr:uid="{00000000-0005-0000-0000-000071040000}"/>
    <cellStyle name="Percent 2 3 2 3 2" xfId="708" xr:uid="{00000000-0005-0000-0000-000072040000}"/>
    <cellStyle name="Percent 2 3 2 3 2 2" xfId="1147" xr:uid="{00000000-0005-0000-0000-000073040000}"/>
    <cellStyle name="Percent 2 3 2 3 3" xfId="936" xr:uid="{00000000-0005-0000-0000-000074040000}"/>
    <cellStyle name="Percent 2 3 2 4" xfId="596" xr:uid="{00000000-0005-0000-0000-000075040000}"/>
    <cellStyle name="Percent 2 3 2 4 2" xfId="1035" xr:uid="{00000000-0005-0000-0000-000076040000}"/>
    <cellStyle name="Percent 2 3 2 5" xfId="822" xr:uid="{00000000-0005-0000-0000-000077040000}"/>
    <cellStyle name="Percent 2 3 2 6" xfId="1257" xr:uid="{00000000-0005-0000-0000-000078040000}"/>
    <cellStyle name="Percent 2 3 3" xfId="404" xr:uid="{00000000-0005-0000-0000-000079040000}"/>
    <cellStyle name="Percent 2 3 3 2" xfId="520" xr:uid="{00000000-0005-0000-0000-00007A040000}"/>
    <cellStyle name="Percent 2 3 3 2 2" xfId="731" xr:uid="{00000000-0005-0000-0000-00007B040000}"/>
    <cellStyle name="Percent 2 3 3 2 2 2" xfId="1170" xr:uid="{00000000-0005-0000-0000-00007C040000}"/>
    <cellStyle name="Percent 2 3 3 2 3" xfId="959" xr:uid="{00000000-0005-0000-0000-00007D040000}"/>
    <cellStyle name="Percent 2 3 3 3" xfId="619" xr:uid="{00000000-0005-0000-0000-00007E040000}"/>
    <cellStyle name="Percent 2 3 3 3 2" xfId="1058" xr:uid="{00000000-0005-0000-0000-00007F040000}"/>
    <cellStyle name="Percent 2 3 3 4" xfId="846" xr:uid="{00000000-0005-0000-0000-000080040000}"/>
    <cellStyle name="Percent 2 3 4" xfId="442" xr:uid="{00000000-0005-0000-0000-000081040000}"/>
    <cellStyle name="Percent 2 3 4 2" xfId="558" xr:uid="{00000000-0005-0000-0000-000082040000}"/>
    <cellStyle name="Percent 2 3 4 2 2" xfId="769" xr:uid="{00000000-0005-0000-0000-000083040000}"/>
    <cellStyle name="Percent 2 3 4 2 2 2" xfId="1208" xr:uid="{00000000-0005-0000-0000-000084040000}"/>
    <cellStyle name="Percent 2 3 4 2 3" xfId="997" xr:uid="{00000000-0005-0000-0000-000085040000}"/>
    <cellStyle name="Percent 2 3 4 3" xfId="657" xr:uid="{00000000-0005-0000-0000-000086040000}"/>
    <cellStyle name="Percent 2 3 4 3 2" xfId="1096" xr:uid="{00000000-0005-0000-0000-000087040000}"/>
    <cellStyle name="Percent 2 3 4 4" xfId="884" xr:uid="{00000000-0005-0000-0000-000088040000}"/>
    <cellStyle name="Percent 2 3 5" xfId="452" xr:uid="{00000000-0005-0000-0000-000089040000}"/>
    <cellStyle name="Percent 2 3 5 2" xfId="568" xr:uid="{00000000-0005-0000-0000-00008A040000}"/>
    <cellStyle name="Percent 2 3 5 2 2" xfId="779" xr:uid="{00000000-0005-0000-0000-00008B040000}"/>
    <cellStyle name="Percent 2 3 5 2 2 2" xfId="1218" xr:uid="{00000000-0005-0000-0000-00008C040000}"/>
    <cellStyle name="Percent 2 3 5 2 3" xfId="1007" xr:uid="{00000000-0005-0000-0000-00008D040000}"/>
    <cellStyle name="Percent 2 3 5 3" xfId="667" xr:uid="{00000000-0005-0000-0000-00008E040000}"/>
    <cellStyle name="Percent 2 3 5 3 2" xfId="1106" xr:uid="{00000000-0005-0000-0000-00008F040000}"/>
    <cellStyle name="Percent 2 3 5 4" xfId="894" xr:uid="{00000000-0005-0000-0000-000090040000}"/>
    <cellStyle name="Percent 2 3 6" xfId="480" xr:uid="{00000000-0005-0000-0000-000091040000}"/>
    <cellStyle name="Percent 2 3 6 2" xfId="691" xr:uid="{00000000-0005-0000-0000-000092040000}"/>
    <cellStyle name="Percent 2 3 6 2 2" xfId="1130" xr:uid="{00000000-0005-0000-0000-000093040000}"/>
    <cellStyle name="Percent 2 3 6 3" xfId="919" xr:uid="{00000000-0005-0000-0000-000094040000}"/>
    <cellStyle name="Percent 2 3 7" xfId="579" xr:uid="{00000000-0005-0000-0000-000095040000}"/>
    <cellStyle name="Percent 2 3 7 2" xfId="1018" xr:uid="{00000000-0005-0000-0000-000096040000}"/>
    <cellStyle name="Percent 2 3 8" xfId="794" xr:uid="{00000000-0005-0000-0000-000097040000}"/>
    <cellStyle name="Percent 2 3 9" xfId="1235" xr:uid="{00000000-0005-0000-0000-000098040000}"/>
    <cellStyle name="Percent 2 4" xfId="458" xr:uid="{00000000-0005-0000-0000-000099040000}"/>
    <cellStyle name="Percent 2 4 2" xfId="673" xr:uid="{00000000-0005-0000-0000-00009A040000}"/>
    <cellStyle name="Percent 2 4 2 2" xfId="1112" xr:uid="{00000000-0005-0000-0000-00009B040000}"/>
    <cellStyle name="Percent 2 4 3" xfId="900" xr:uid="{00000000-0005-0000-0000-00009C040000}"/>
    <cellStyle name="Percent 2 5" xfId="468" xr:uid="{00000000-0005-0000-0000-00009D040000}"/>
    <cellStyle name="Percent 20" xfId="308" xr:uid="{00000000-0005-0000-0000-00009E040000}"/>
    <cellStyle name="Percent 21" xfId="309" xr:uid="{00000000-0005-0000-0000-00009F040000}"/>
    <cellStyle name="Percent 22" xfId="310" xr:uid="{00000000-0005-0000-0000-0000A0040000}"/>
    <cellStyle name="Percent 23" xfId="311" xr:uid="{00000000-0005-0000-0000-0000A1040000}"/>
    <cellStyle name="Percent 24" xfId="312" xr:uid="{00000000-0005-0000-0000-0000A2040000}"/>
    <cellStyle name="Percent 25" xfId="313" xr:uid="{00000000-0005-0000-0000-0000A3040000}"/>
    <cellStyle name="Percent 3" xfId="314" xr:uid="{00000000-0005-0000-0000-0000A4040000}"/>
    <cellStyle name="Percent 3 2" xfId="315" xr:uid="{00000000-0005-0000-0000-0000A5040000}"/>
    <cellStyle name="Percent 3 2 2" xfId="366" xr:uid="{00000000-0005-0000-0000-0000A6040000}"/>
    <cellStyle name="Percent 3 3" xfId="365" xr:uid="{00000000-0005-0000-0000-0000A7040000}"/>
    <cellStyle name="Percent 4" xfId="316" xr:uid="{00000000-0005-0000-0000-0000A8040000}"/>
    <cellStyle name="Percent 4 2" xfId="317" xr:uid="{00000000-0005-0000-0000-0000A9040000}"/>
    <cellStyle name="Percent 4 2 2" xfId="368" xr:uid="{00000000-0005-0000-0000-0000AA040000}"/>
    <cellStyle name="Percent 4 3" xfId="367" xr:uid="{00000000-0005-0000-0000-0000AB040000}"/>
    <cellStyle name="Percent 5" xfId="318" xr:uid="{00000000-0005-0000-0000-0000AC040000}"/>
    <cellStyle name="Percent 6" xfId="319" xr:uid="{00000000-0005-0000-0000-0000AD040000}"/>
    <cellStyle name="Percent 7" xfId="320" xr:uid="{00000000-0005-0000-0000-0000AE040000}"/>
    <cellStyle name="Percent 8" xfId="21" xr:uid="{00000000-0005-0000-0000-0000AF040000}"/>
    <cellStyle name="Percent 8 10" xfId="792" xr:uid="{00000000-0005-0000-0000-0000B0040000}"/>
    <cellStyle name="Percent 8 11" xfId="1233" xr:uid="{00000000-0005-0000-0000-0000B1040000}"/>
    <cellStyle name="Percent 8 2" xfId="341" xr:uid="{00000000-0005-0000-0000-0000B2040000}"/>
    <cellStyle name="Percent 8 3" xfId="378" xr:uid="{00000000-0005-0000-0000-0000B3040000}"/>
    <cellStyle name="Percent 8 3 2" xfId="419" xr:uid="{00000000-0005-0000-0000-0000B4040000}"/>
    <cellStyle name="Percent 8 3 2 2" xfId="535" xr:uid="{00000000-0005-0000-0000-0000B5040000}"/>
    <cellStyle name="Percent 8 3 2 2 2" xfId="746" xr:uid="{00000000-0005-0000-0000-0000B6040000}"/>
    <cellStyle name="Percent 8 3 2 2 2 2" xfId="1185" xr:uid="{00000000-0005-0000-0000-0000B7040000}"/>
    <cellStyle name="Percent 8 3 2 2 3" xfId="974" xr:uid="{00000000-0005-0000-0000-0000B8040000}"/>
    <cellStyle name="Percent 8 3 2 3" xfId="634" xr:uid="{00000000-0005-0000-0000-0000B9040000}"/>
    <cellStyle name="Percent 8 3 2 3 2" xfId="1073" xr:uid="{00000000-0005-0000-0000-0000BA040000}"/>
    <cellStyle name="Percent 8 3 2 4" xfId="861" xr:uid="{00000000-0005-0000-0000-0000BB040000}"/>
    <cellStyle name="Percent 8 3 3" xfId="495" xr:uid="{00000000-0005-0000-0000-0000BC040000}"/>
    <cellStyle name="Percent 8 3 3 2" xfId="706" xr:uid="{00000000-0005-0000-0000-0000BD040000}"/>
    <cellStyle name="Percent 8 3 3 2 2" xfId="1145" xr:uid="{00000000-0005-0000-0000-0000BE040000}"/>
    <cellStyle name="Percent 8 3 3 3" xfId="934" xr:uid="{00000000-0005-0000-0000-0000BF040000}"/>
    <cellStyle name="Percent 8 3 4" xfId="594" xr:uid="{00000000-0005-0000-0000-0000C0040000}"/>
    <cellStyle name="Percent 8 3 4 2" xfId="1033" xr:uid="{00000000-0005-0000-0000-0000C1040000}"/>
    <cellStyle name="Percent 8 3 5" xfId="820" xr:uid="{00000000-0005-0000-0000-0000C2040000}"/>
    <cellStyle name="Percent 8 3 6" xfId="1255" xr:uid="{00000000-0005-0000-0000-0000C3040000}"/>
    <cellStyle name="Percent 8 4" xfId="402" xr:uid="{00000000-0005-0000-0000-0000C4040000}"/>
    <cellStyle name="Percent 8 4 2" xfId="518" xr:uid="{00000000-0005-0000-0000-0000C5040000}"/>
    <cellStyle name="Percent 8 4 2 2" xfId="729" xr:uid="{00000000-0005-0000-0000-0000C6040000}"/>
    <cellStyle name="Percent 8 4 2 2 2" xfId="1168" xr:uid="{00000000-0005-0000-0000-0000C7040000}"/>
    <cellStyle name="Percent 8 4 2 3" xfId="957" xr:uid="{00000000-0005-0000-0000-0000C8040000}"/>
    <cellStyle name="Percent 8 4 3" xfId="617" xr:uid="{00000000-0005-0000-0000-0000C9040000}"/>
    <cellStyle name="Percent 8 4 3 2" xfId="1056" xr:uid="{00000000-0005-0000-0000-0000CA040000}"/>
    <cellStyle name="Percent 8 4 4" xfId="844" xr:uid="{00000000-0005-0000-0000-0000CB040000}"/>
    <cellStyle name="Percent 8 5" xfId="440" xr:uid="{00000000-0005-0000-0000-0000CC040000}"/>
    <cellStyle name="Percent 8 5 2" xfId="556" xr:uid="{00000000-0005-0000-0000-0000CD040000}"/>
    <cellStyle name="Percent 8 5 2 2" xfId="767" xr:uid="{00000000-0005-0000-0000-0000CE040000}"/>
    <cellStyle name="Percent 8 5 2 2 2" xfId="1206" xr:uid="{00000000-0005-0000-0000-0000CF040000}"/>
    <cellStyle name="Percent 8 5 2 3" xfId="995" xr:uid="{00000000-0005-0000-0000-0000D0040000}"/>
    <cellStyle name="Percent 8 5 3" xfId="655" xr:uid="{00000000-0005-0000-0000-0000D1040000}"/>
    <cellStyle name="Percent 8 5 3 2" xfId="1094" xr:uid="{00000000-0005-0000-0000-0000D2040000}"/>
    <cellStyle name="Percent 8 5 4" xfId="882" xr:uid="{00000000-0005-0000-0000-0000D3040000}"/>
    <cellStyle name="Percent 8 6" xfId="450" xr:uid="{00000000-0005-0000-0000-0000D4040000}"/>
    <cellStyle name="Percent 8 6 2" xfId="566" xr:uid="{00000000-0005-0000-0000-0000D5040000}"/>
    <cellStyle name="Percent 8 6 2 2" xfId="777" xr:uid="{00000000-0005-0000-0000-0000D6040000}"/>
    <cellStyle name="Percent 8 6 2 2 2" xfId="1216" xr:uid="{00000000-0005-0000-0000-0000D7040000}"/>
    <cellStyle name="Percent 8 6 2 3" xfId="1005" xr:uid="{00000000-0005-0000-0000-0000D8040000}"/>
    <cellStyle name="Percent 8 6 3" xfId="665" xr:uid="{00000000-0005-0000-0000-0000D9040000}"/>
    <cellStyle name="Percent 8 6 3 2" xfId="1104" xr:uid="{00000000-0005-0000-0000-0000DA040000}"/>
    <cellStyle name="Percent 8 6 4" xfId="892" xr:uid="{00000000-0005-0000-0000-0000DB040000}"/>
    <cellStyle name="Percent 8 7" xfId="456" xr:uid="{00000000-0005-0000-0000-0000DC040000}"/>
    <cellStyle name="Percent 8 7 2" xfId="671" xr:uid="{00000000-0005-0000-0000-0000DD040000}"/>
    <cellStyle name="Percent 8 7 2 2" xfId="1110" xr:uid="{00000000-0005-0000-0000-0000DE040000}"/>
    <cellStyle name="Percent 8 7 3" xfId="898" xr:uid="{00000000-0005-0000-0000-0000DF040000}"/>
    <cellStyle name="Percent 8 8" xfId="478" xr:uid="{00000000-0005-0000-0000-0000E0040000}"/>
    <cellStyle name="Percent 8 8 2" xfId="689" xr:uid="{00000000-0005-0000-0000-0000E1040000}"/>
    <cellStyle name="Percent 8 8 2 2" xfId="1128" xr:uid="{00000000-0005-0000-0000-0000E2040000}"/>
    <cellStyle name="Percent 8 8 3" xfId="917" xr:uid="{00000000-0005-0000-0000-0000E3040000}"/>
    <cellStyle name="Percent 8 9" xfId="577" xr:uid="{00000000-0005-0000-0000-0000E4040000}"/>
    <cellStyle name="Percent 8 9 2" xfId="1016" xr:uid="{00000000-0005-0000-0000-0000E5040000}"/>
    <cellStyle name="Percent 9" xfId="344" xr:uid="{00000000-0005-0000-0000-0000E6040000}"/>
    <cellStyle name="Percent 9 2" xfId="369" xr:uid="{00000000-0005-0000-0000-0000E7040000}"/>
    <cellStyle name="Procent 2" xfId="321" xr:uid="{00000000-0005-0000-0000-0000E8040000}"/>
    <cellStyle name="ReportData" xfId="322" xr:uid="{00000000-0005-0000-0000-0000E9040000}"/>
    <cellStyle name="Title 2" xfId="323" xr:uid="{00000000-0005-0000-0000-0000EA040000}"/>
    <cellStyle name="Title 3" xfId="324" xr:uid="{00000000-0005-0000-0000-0000EB040000}"/>
    <cellStyle name="Title 4" xfId="325" xr:uid="{00000000-0005-0000-0000-0000EC040000}"/>
    <cellStyle name="Title 5" xfId="326" xr:uid="{00000000-0005-0000-0000-0000ED040000}"/>
    <cellStyle name="Title 6" xfId="327" xr:uid="{00000000-0005-0000-0000-0000EE040000}"/>
    <cellStyle name="Total 2" xfId="328" xr:uid="{00000000-0005-0000-0000-0000EF040000}"/>
    <cellStyle name="Total 3" xfId="329" xr:uid="{00000000-0005-0000-0000-0000F0040000}"/>
    <cellStyle name="Total 4" xfId="330" xr:uid="{00000000-0005-0000-0000-0000F1040000}"/>
    <cellStyle name="Total 5" xfId="331" xr:uid="{00000000-0005-0000-0000-0000F2040000}"/>
    <cellStyle name="Total 6" xfId="332" xr:uid="{00000000-0005-0000-0000-0000F3040000}"/>
    <cellStyle name="Tusental (0)_SystemDel" xfId="333" xr:uid="{00000000-0005-0000-0000-0000F4040000}"/>
    <cellStyle name="Valuta (0)_SystemDel" xfId="334" xr:uid="{00000000-0005-0000-0000-0000F5040000}"/>
    <cellStyle name="Warning Text 2" xfId="335" xr:uid="{00000000-0005-0000-0000-0000F6040000}"/>
    <cellStyle name="Warning Text 3" xfId="336" xr:uid="{00000000-0005-0000-0000-0000F7040000}"/>
    <cellStyle name="Warning Text 4" xfId="337" xr:uid="{00000000-0005-0000-0000-0000F8040000}"/>
    <cellStyle name="Warning Text 5" xfId="338" xr:uid="{00000000-0005-0000-0000-0000F9040000}"/>
    <cellStyle name="Warning Text 6" xfId="339" xr:uid="{00000000-0005-0000-0000-0000FA040000}"/>
  </cellStyles>
  <dxfs count="138">
    <dxf>
      <font>
        <b/>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right"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right style="thick">
          <color theme="0"/>
        </right>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none"/>
      </font>
      <numFmt numFmtId="166" formatCode="#,##0.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166" formatCode="#,##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166" formatCode="#,##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166" formatCode="#,##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166" formatCode="#,##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166" formatCode="#,##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166" formatCode="#,##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center" vertical="center" textRotation="0" wrapText="1" indent="0" justifyLastLine="0" shrinkToFit="0" readingOrder="2"/>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9"/>
        <color rgb="FF000000"/>
        <name val="Gill Sans MT Light"/>
        <family val="2"/>
        <scheme val="none"/>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vertical/>
        <horizontal/>
      </border>
    </dxf>
    <dxf>
      <font>
        <b val="0"/>
        <i val="0"/>
        <strike val="0"/>
        <condense val="0"/>
        <extend val="0"/>
        <outline val="0"/>
        <shadow val="0"/>
        <u val="none"/>
        <vertAlign val="baseline"/>
        <sz val="9"/>
        <color rgb="FF000000"/>
        <name val="Gill Sans MT Light"/>
        <family val="2"/>
        <scheme val="none"/>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vertical/>
        <horizontal/>
      </border>
    </dxf>
    <dxf>
      <font>
        <b val="0"/>
        <i val="0"/>
        <strike val="0"/>
        <condense val="0"/>
        <extend val="0"/>
        <outline val="0"/>
        <shadow val="0"/>
        <u val="none"/>
        <vertAlign val="baseline"/>
        <sz val="9"/>
        <color rgb="FF000000"/>
        <name val="Gill Sans MT Light"/>
        <family val="2"/>
        <scheme val="none"/>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4" formatCode="#,##0.0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9"/>
        <color rgb="FF000000"/>
        <name val="Gill Sans MT Light"/>
        <family val="2"/>
        <scheme val="none"/>
      </font>
      <numFmt numFmtId="3" formatCode="#,##0"/>
      <fill>
        <patternFill patternType="solid">
          <fgColor rgb="FF000000"/>
          <bgColor rgb="FFF2F2F2"/>
        </patternFill>
      </fill>
      <alignment horizontal="center" vertical="center" textRotation="0" wrapText="1" indent="0" justifyLastLine="0" shrinkToFit="0" readingOrder="1"/>
      <border diagonalUp="0" diagonalDown="0">
        <left style="medium">
          <color rgb="FFFFFFFF"/>
        </left>
        <right style="medium">
          <color rgb="FFFFFFFF"/>
        </right>
        <top style="medium">
          <color rgb="FFFFFFFF"/>
        </top>
        <bottom style="medium">
          <color rgb="FFFFFFFF"/>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general" vertical="center" textRotation="0" wrapText="1" indent="0" justifyLastLine="0" shrinkToFit="0" readingOrder="2"/>
      <border diagonalUp="0" diagonalDown="0">
        <left style="thick">
          <color theme="0"/>
        </left>
        <right style="thick">
          <color theme="0"/>
        </right>
        <top style="thick">
          <color theme="0"/>
        </top>
        <bottom style="thick">
          <color theme="0"/>
        </bottom>
        <vertical/>
        <horizontal/>
      </border>
    </dxf>
    <dxf>
      <border outline="0">
        <bottom style="thick">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right" vertical="center" textRotation="0" wrapText="1" indent="0" justifyLastLine="0" shrinkToFit="0" readingOrder="2"/>
      <border diagonalUp="0" diagonalDown="0">
        <left/>
        <right style="thick">
          <color theme="0"/>
        </right>
        <top style="thick">
          <color theme="0"/>
        </top>
        <bottom style="thick">
          <color theme="0"/>
        </bottom>
        <vertical/>
        <horizontal/>
      </border>
    </dxf>
    <dxf>
      <border outline="0">
        <left style="thick">
          <color rgb="FFFFFFFF"/>
        </left>
        <right style="thick">
          <color rgb="FFFFFFFF"/>
        </right>
        <bottom style="thick">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right" vertical="center" textRotation="0" wrapText="1" indent="0" justifyLastLine="0" shrinkToFit="0" readingOrder="2"/>
      <border diagonalUp="0" diagonalDown="0">
        <left/>
        <right style="thick">
          <color theme="0"/>
        </right>
        <top style="thick">
          <color theme="0"/>
        </top>
        <bottom style="thick">
          <color theme="0"/>
        </bottom>
        <vertical/>
        <horizontal/>
      </border>
    </dxf>
    <dxf>
      <border outline="0">
        <top style="thick">
          <color theme="0"/>
        </top>
      </border>
    </dxf>
    <dxf>
      <border outline="0">
        <left style="thick">
          <color theme="0"/>
        </left>
        <right style="thick">
          <color theme="0"/>
        </right>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border outline="0">
        <bottom style="thick">
          <color theme="0"/>
        </bottom>
      </border>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general" vertical="center" textRotation="0" wrapText="1"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right" vertical="center" textRotation="0" wrapText="1" indent="0" justifyLastLine="0" shrinkToFit="0" readingOrder="2"/>
      <border diagonalUp="0" diagonalDown="0">
        <left/>
        <right style="thick">
          <color theme="0"/>
        </right>
        <top style="thick">
          <color theme="0"/>
        </top>
        <bottom style="thick">
          <color theme="0"/>
        </bottom>
        <vertical/>
        <horizontal/>
      </border>
    </dxf>
    <dxf>
      <border outline="0">
        <left style="thick">
          <color theme="0"/>
        </left>
        <right style="thick">
          <color theme="0"/>
        </right>
        <bottom style="thick">
          <color theme="0"/>
        </bottom>
      </border>
    </dxf>
    <dxf>
      <font>
        <b val="0"/>
        <i val="0"/>
        <strike val="0"/>
        <condense val="0"/>
        <extend val="0"/>
        <outline val="0"/>
        <shadow val="0"/>
        <u val="none"/>
        <vertAlign val="baseline"/>
        <sz val="10"/>
        <color rgb="FF000000"/>
        <name val="Calibri"/>
        <family val="2"/>
        <scheme val="minor"/>
      </font>
      <fill>
        <patternFill patternType="solid">
          <fgColor indexed="64"/>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thick">
          <color theme="0"/>
        </left>
        <right style="thick">
          <color theme="0"/>
        </right>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right" vertical="center" textRotation="0" wrapText="1" indent="0" justifyLastLine="0" shrinkToFit="0" readingOrder="2"/>
      <border diagonalUp="0" diagonalDown="0">
        <left/>
        <right style="thick">
          <color theme="0"/>
        </right>
        <top style="thick">
          <color theme="0"/>
        </top>
        <bottom style="thick">
          <color theme="0"/>
        </bottom>
        <vertical/>
        <horizontal/>
      </border>
    </dxf>
    <dxf>
      <border outline="0">
        <left style="thick">
          <color rgb="FFFFFFFF"/>
        </left>
        <right style="thick">
          <color rgb="FFFFFFFF"/>
        </right>
        <bottom style="thick">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thick">
          <color theme="0"/>
        </left>
        <right style="thick">
          <color theme="0"/>
        </right>
        <top/>
        <bottom/>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right" vertical="center" textRotation="0" wrapText="1" indent="0" justifyLastLine="0" shrinkToFit="0" readingOrder="2"/>
      <border diagonalUp="0" diagonalDown="0" outline="0">
        <left/>
        <right style="thick">
          <color theme="0"/>
        </right>
        <top style="thick">
          <color theme="0"/>
        </top>
        <bottom style="thick">
          <color theme="0"/>
        </bottom>
      </border>
    </dxf>
    <dxf>
      <border outline="0">
        <left style="thick">
          <color rgb="FFFFFFFF"/>
        </left>
        <right style="thick">
          <color rgb="FFFFFFFF"/>
        </right>
        <bottom style="thick">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thick">
          <color theme="0"/>
        </left>
        <right style="thick">
          <color theme="0"/>
        </right>
        <top/>
        <bottom/>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top style="thick">
          <color theme="0"/>
        </top>
        <bottom style="thick">
          <color theme="0"/>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outline="0">
        <left style="thick">
          <color theme="0"/>
        </left>
        <right style="thick">
          <color theme="0"/>
        </right>
        <top style="thick">
          <color theme="0"/>
        </top>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right" vertical="center" textRotation="0" wrapText="1" indent="0" justifyLastLine="0" shrinkToFit="0" readingOrder="2"/>
      <border diagonalUp="0" diagonalDown="0" outline="0">
        <left/>
        <right style="thick">
          <color theme="0"/>
        </right>
        <top style="thick">
          <color theme="0"/>
        </top>
        <bottom style="thick">
          <color theme="0"/>
        </bottom>
      </border>
    </dxf>
    <dxf>
      <border outline="0">
        <left style="thick">
          <color rgb="FFFFFFFF"/>
        </left>
        <right style="thick">
          <color rgb="FFFFFFFF"/>
        </right>
        <bottom style="thick">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thick">
          <color theme="0"/>
        </left>
        <right style="thick">
          <color theme="0"/>
        </right>
        <top/>
        <bottom/>
      </border>
    </dxf>
    <dxf>
      <font>
        <b/>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3" formatCode="#,##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style="thick">
          <color theme="0"/>
        </bottom>
        <vertical/>
        <horizontal/>
      </border>
    </dxf>
    <dxf>
      <font>
        <b val="0"/>
        <i val="0"/>
        <strike val="0"/>
        <condense val="0"/>
        <extend val="0"/>
        <outline val="0"/>
        <shadow val="0"/>
        <u val="none"/>
        <vertAlign val="baseline"/>
        <sz val="10"/>
        <color rgb="FF000000"/>
        <name val="Calibri"/>
        <family val="2"/>
        <scheme val="minor"/>
      </font>
      <numFmt numFmtId="4" formatCode="#,##0.00"/>
      <fill>
        <patternFill patternType="solid">
          <fgColor indexed="64"/>
          <bgColor rgb="FFF2F2F2"/>
        </patternFill>
      </fill>
      <alignment horizontal="center" vertical="center" textRotation="0" wrapText="1" indent="0" justifyLastLine="0" shrinkToFit="0" readingOrder="1"/>
      <border diagonalUp="0" diagonalDown="0">
        <left style="thick">
          <color theme="0"/>
        </left>
        <right style="thick">
          <color theme="0"/>
        </right>
        <top style="thick">
          <color theme="0"/>
        </top>
        <bottom/>
        <vertical/>
        <horizontal/>
      </border>
    </dxf>
    <dxf>
      <font>
        <b val="0"/>
        <i val="0"/>
        <strike val="0"/>
        <condense val="0"/>
        <extend val="0"/>
        <outline val="0"/>
        <shadow val="0"/>
        <u val="none"/>
        <vertAlign val="baseline"/>
        <sz val="10"/>
        <color rgb="FF000000"/>
        <name val="Calibri"/>
        <family val="2"/>
        <scheme val="minor"/>
      </font>
      <fill>
        <patternFill patternType="solid">
          <fgColor indexed="64"/>
          <bgColor theme="0" tint="-4.9989318521683403E-2"/>
        </patternFill>
      </fill>
      <alignment horizontal="right" vertical="center" textRotation="0" wrapText="1" indent="0" justifyLastLine="0" shrinkToFit="0" readingOrder="2"/>
      <border diagonalUp="0" diagonalDown="0" outline="0">
        <left/>
        <right style="thick">
          <color theme="0"/>
        </right>
        <top style="thick">
          <color theme="0"/>
        </top>
        <bottom style="thick">
          <color theme="0"/>
        </bottom>
      </border>
    </dxf>
    <dxf>
      <border outline="0">
        <left style="thick">
          <color rgb="FFFFFFFF"/>
        </left>
        <right style="thick">
          <color rgb="FFFFFFFF"/>
        </right>
        <bottom style="thick">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2F2F2"/>
        </patternFill>
      </fill>
      <alignment horizontal="center" vertical="center" textRotation="0" wrapText="1" indent="0" justifyLastLine="0" shrinkToFit="0" readingOrder="1"/>
    </dxf>
    <dxf>
      <font>
        <b val="0"/>
        <i val="0"/>
        <strike val="0"/>
        <condense val="0"/>
        <extend val="0"/>
        <outline val="0"/>
        <shadow val="0"/>
        <u val="none"/>
        <vertAlign val="baseline"/>
        <sz val="11"/>
        <color theme="0"/>
        <name val="Calibri"/>
        <family val="2"/>
        <charset val="178"/>
        <scheme val="minor"/>
      </font>
      <fill>
        <patternFill patternType="solid">
          <fgColor indexed="64"/>
          <bgColor rgb="FF004B96"/>
        </patternFill>
      </fill>
      <alignment horizontal="center" vertical="center" textRotation="0" wrapText="1" indent="0" justifyLastLine="0" shrinkToFit="0" readingOrder="0"/>
      <border diagonalUp="0" diagonalDown="0" outline="0">
        <left style="thick">
          <color theme="0"/>
        </left>
        <right style="thick">
          <color theme="0"/>
        </right>
        <top/>
        <bottom/>
      </border>
    </dxf>
  </dxfs>
  <tableStyles count="0" defaultTableStyle="TableStyleMedium2" defaultPivotStyle="PivotStyleLight16"/>
  <colors>
    <mruColors>
      <color rgb="FFEEF7FD"/>
      <color rgb="FF004B96"/>
      <color rgb="FF40C1AC"/>
      <color rgb="FF0069AA"/>
      <color rgb="FFD9F2FF"/>
      <color rgb="FFDAEEF3"/>
      <color rgb="FF62B5E5"/>
      <color rgb="FF8194DD"/>
      <color rgb="FFA7A9AC"/>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91;&#1585;&#1581; &#1575;&#1604;&#1571;&#1608;&#1585;&#1575;&#1602; &#1575;&#1604;&#1605;&#1575;&#1604;&#1610;&#1577;'!B7"/><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91;&#1585;&#1581; &#1575;&#1604;&#1571;&#1608;&#1585;&#1575;&#1602; &#1575;&#1604;&#1605;&#1575;&#1604;&#1610;&#1577;'!B7"/><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91;&#1585;&#1581; &#1575;&#1604;&#1571;&#1608;&#1585;&#1575;&#1602; &#1575;&#1604;&#1605;&#1575;&#1604;&#1610;&#1577;'!B7"/><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91;&#1585;&#1581; &#1575;&#1604;&#1571;&#1608;&#1585;&#1575;&#1602; &#1575;&#1604;&#1605;&#1575;&#1604;&#1610;&#1577;'!B7"/><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91;&#1585;&#1581; &#1575;&#1604;&#1571;&#1608;&#1585;&#1575;&#1602; &#1575;&#1604;&#1605;&#1575;&#1604;&#1610;&#1577;'!B7"/><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91;&#1585;&#1581; &#1575;&#1604;&#1571;&#1608;&#1585;&#1575;&#1602; &#1575;&#1604;&#1605;&#1575;&#1604;&#1610;&#1577;'!B7"/><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91;&#1585;&#1581; &#1575;&#1604;&#1571;&#1608;&#1585;&#1575;&#1602; &#1575;&#1604;&#1605;&#1575;&#1604;&#1610;&#1577;'!B7"/><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91;&#1585;&#1581; &#1575;&#1604;&#1571;&#1608;&#1585;&#1575;&#1602; &#1575;&#1604;&#1605;&#1575;&#1604;&#1610;&#1577;'!B7"/><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91;&#1585;&#1581; &#1575;&#1604;&#1571;&#1608;&#1585;&#1575;&#1602; &#1575;&#1604;&#1605;&#1575;&#1604;&#1610;&#1577;'!B7"/><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591;&#1585;&#1581; &#1575;&#1604;&#1571;&#1608;&#1585;&#1575;&#1602; &#1575;&#1604;&#1605;&#1575;&#1604;&#1610;&#1577;'!B7"/><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104775</xdr:rowOff>
    </xdr:from>
    <xdr:to>
      <xdr:col>1</xdr:col>
      <xdr:colOff>2016584</xdr:colOff>
      <xdr:row>3</xdr:row>
      <xdr:rowOff>66040</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13421965966" y="295275"/>
          <a:ext cx="1864184" cy="333375"/>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66040</xdr:rowOff>
    </xdr:to>
    <xdr:pic>
      <xdr:nvPicPr>
        <xdr:cNvPr id="3" name="Picture 2">
          <a:extLst>
            <a:ext uri="{FF2B5EF4-FFF2-40B4-BE49-F238E27FC236}">
              <a16:creationId xmlns:a16="http://schemas.microsoft.com/office/drawing/2014/main" id="{22481EF4-D8B8-4275-AD44-D6A4B98B4597}"/>
            </a:ext>
          </a:extLst>
        </xdr:cNvPr>
        <xdr:cNvPicPr>
          <a:picLocks noChangeAspect="1"/>
        </xdr:cNvPicPr>
      </xdr:nvPicPr>
      <xdr:blipFill>
        <a:blip xmlns:r="http://schemas.openxmlformats.org/officeDocument/2006/relationships" r:embed="rId1"/>
        <a:stretch>
          <a:fillRect/>
        </a:stretch>
      </xdr:blipFill>
      <xdr:spPr>
        <a:xfrm>
          <a:off x="14202511141" y="292100"/>
          <a:ext cx="1864184" cy="345440"/>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69215</xdr:rowOff>
    </xdr:to>
    <xdr:pic>
      <xdr:nvPicPr>
        <xdr:cNvPr id="4" name="Picture 3">
          <a:extLst>
            <a:ext uri="{FF2B5EF4-FFF2-40B4-BE49-F238E27FC236}">
              <a16:creationId xmlns:a16="http://schemas.microsoft.com/office/drawing/2014/main" id="{7D9C4DD3-7984-45F8-B63B-1F3C363F6B8C}"/>
            </a:ext>
          </a:extLst>
        </xdr:cNvPr>
        <xdr:cNvPicPr>
          <a:picLocks noChangeAspect="1"/>
        </xdr:cNvPicPr>
      </xdr:nvPicPr>
      <xdr:blipFill>
        <a:blip xmlns:r="http://schemas.openxmlformats.org/officeDocument/2006/relationships" r:embed="rId1"/>
        <a:stretch>
          <a:fillRect/>
        </a:stretch>
      </xdr:blipFill>
      <xdr:spPr>
        <a:xfrm>
          <a:off x="14202511141" y="292100"/>
          <a:ext cx="1864184" cy="348615"/>
        </a:xfrm>
        <a:prstGeom prst="rect">
          <a:avLst/>
        </a:prstGeom>
      </xdr:spPr>
    </xdr:pic>
    <xdr:clientData/>
  </xdr:twoCellAnchor>
  <xdr:twoCellAnchor editAs="oneCell">
    <xdr:from>
      <xdr:col>1</xdr:col>
      <xdr:colOff>152400</xdr:colOff>
      <xdr:row>1</xdr:row>
      <xdr:rowOff>104775</xdr:rowOff>
    </xdr:from>
    <xdr:to>
      <xdr:col>1</xdr:col>
      <xdr:colOff>2016584</xdr:colOff>
      <xdr:row>3</xdr:row>
      <xdr:rowOff>66040</xdr:rowOff>
    </xdr:to>
    <xdr:pic>
      <xdr:nvPicPr>
        <xdr:cNvPr id="5" name="Picture 4">
          <a:extLst>
            <a:ext uri="{FF2B5EF4-FFF2-40B4-BE49-F238E27FC236}">
              <a16:creationId xmlns:a16="http://schemas.microsoft.com/office/drawing/2014/main" id="{0F11DD0D-CCC2-4F54-B891-0AF831331CAF}"/>
            </a:ext>
          </a:extLst>
        </xdr:cNvPr>
        <xdr:cNvPicPr>
          <a:picLocks noChangeAspect="1"/>
        </xdr:cNvPicPr>
      </xdr:nvPicPr>
      <xdr:blipFill>
        <a:blip xmlns:r="http://schemas.openxmlformats.org/officeDocument/2006/relationships" r:embed="rId1"/>
        <a:stretch>
          <a:fillRect/>
        </a:stretch>
      </xdr:blipFill>
      <xdr:spPr>
        <a:xfrm>
          <a:off x="14202511141" y="292100"/>
          <a:ext cx="1864184" cy="3454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xdr:col>
      <xdr:colOff>735012</xdr:colOff>
      <xdr:row>3</xdr:row>
      <xdr:rowOff>274422</xdr:rowOff>
    </xdr:to>
    <xdr:pic>
      <xdr:nvPicPr>
        <xdr:cNvPr id="2" name="Picture 1">
          <a:extLst>
            <a:ext uri="{FF2B5EF4-FFF2-40B4-BE49-F238E27FC236}">
              <a16:creationId xmlns:a16="http://schemas.microsoft.com/office/drawing/2014/main" id="{C82CA95B-778E-4C1D-8530-BF289E8A5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64515838" y="200026"/>
          <a:ext cx="2373311" cy="712571"/>
        </a:xfrm>
        <a:prstGeom prst="rect">
          <a:avLst/>
        </a:prstGeom>
      </xdr:spPr>
    </xdr:pic>
    <xdr:clientData/>
  </xdr:twoCellAnchor>
  <xdr:twoCellAnchor editAs="oneCell">
    <xdr:from>
      <xdr:col>0</xdr:col>
      <xdr:colOff>217080</xdr:colOff>
      <xdr:row>3</xdr:row>
      <xdr:rowOff>208068</xdr:rowOff>
    </xdr:from>
    <xdr:to>
      <xdr:col>0</xdr:col>
      <xdr:colOff>829080</xdr:colOff>
      <xdr:row>8</xdr:row>
      <xdr:rowOff>28472</xdr:rowOff>
    </xdr:to>
    <xdr:pic>
      <xdr:nvPicPr>
        <xdr:cNvPr id="3" name="Picture 2">
          <a:hlinkClick xmlns:r="http://schemas.openxmlformats.org/officeDocument/2006/relationships" r:id="rId2"/>
          <a:extLst>
            <a:ext uri="{FF2B5EF4-FFF2-40B4-BE49-F238E27FC236}">
              <a16:creationId xmlns:a16="http://schemas.microsoft.com/office/drawing/2014/main" id="{A61FF879-08F2-4C59-AF6E-B378C6EA1EF5}"/>
            </a:ext>
          </a:extLst>
        </xdr:cNvPr>
        <xdr:cNvPicPr>
          <a:picLocks noChangeAspect="1"/>
        </xdr:cNvPicPr>
      </xdr:nvPicPr>
      <xdr:blipFill>
        <a:blip xmlns:r="http://schemas.openxmlformats.org/officeDocument/2006/relationships" r:embed="rId3"/>
        <a:stretch>
          <a:fillRect/>
        </a:stretch>
      </xdr:blipFill>
      <xdr:spPr>
        <a:xfrm>
          <a:off x="10466060070" y="846243"/>
          <a:ext cx="608825" cy="9279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54428</xdr:colOff>
      <xdr:row>0</xdr:row>
      <xdr:rowOff>54429</xdr:rowOff>
    </xdr:from>
    <xdr:to>
      <xdr:col>1</xdr:col>
      <xdr:colOff>1036536</xdr:colOff>
      <xdr:row>3</xdr:row>
      <xdr:rowOff>295729</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2035847" y="54429"/>
          <a:ext cx="2625575" cy="809625"/>
        </a:xfrm>
        <a:prstGeom prst="rect">
          <a:avLst/>
        </a:prstGeom>
      </xdr:spPr>
    </xdr:pic>
    <xdr:clientData/>
  </xdr:twoCellAnchor>
  <xdr:twoCellAnchor editAs="oneCell">
    <xdr:from>
      <xdr:col>0</xdr:col>
      <xdr:colOff>323850</xdr:colOff>
      <xdr:row>3</xdr:row>
      <xdr:rowOff>238125</xdr:rowOff>
    </xdr:from>
    <xdr:to>
      <xdr:col>0</xdr:col>
      <xdr:colOff>1030587</xdr:colOff>
      <xdr:row>5</xdr:row>
      <xdr:rowOff>410075</xdr:rowOff>
    </xdr:to>
    <xdr:pic>
      <xdr:nvPicPr>
        <xdr:cNvPr id="7" name="Picture 6">
          <a:hlinkClick xmlns:r="http://schemas.openxmlformats.org/officeDocument/2006/relationships" r:id="rId2"/>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3"/>
        <a:stretch>
          <a:fillRect/>
        </a:stretch>
      </xdr:blipFill>
      <xdr:spPr>
        <a:xfrm>
          <a:off x="9994761588" y="809625"/>
          <a:ext cx="706737"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1228165</xdr:colOff>
      <xdr:row>2</xdr:row>
      <xdr:rowOff>158750</xdr:rowOff>
    </xdr:to>
    <xdr:pic>
      <xdr:nvPicPr>
        <xdr:cNvPr id="2" name="Picture 1">
          <a:extLst>
            <a:ext uri="{FF2B5EF4-FFF2-40B4-BE49-F238E27FC236}">
              <a16:creationId xmlns:a16="http://schemas.microsoft.com/office/drawing/2014/main" id="{F3231B20-C2C8-450B-8327-C8B24279C1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48589510" y="0"/>
          <a:ext cx="2660090" cy="809625"/>
        </a:xfrm>
        <a:prstGeom prst="rect">
          <a:avLst/>
        </a:prstGeom>
      </xdr:spPr>
    </xdr:pic>
    <xdr:clientData/>
  </xdr:twoCellAnchor>
  <xdr:twoCellAnchor editAs="oneCell">
    <xdr:from>
      <xdr:col>0</xdr:col>
      <xdr:colOff>119468</xdr:colOff>
      <xdr:row>2</xdr:row>
      <xdr:rowOff>200025</xdr:rowOff>
    </xdr:from>
    <xdr:to>
      <xdr:col>0</xdr:col>
      <xdr:colOff>829380</xdr:colOff>
      <xdr:row>4</xdr:row>
      <xdr:rowOff>625975</xdr:rowOff>
    </xdr:to>
    <xdr:pic>
      <xdr:nvPicPr>
        <xdr:cNvPr id="3" name="Picture 2">
          <a:hlinkClick xmlns:r="http://schemas.openxmlformats.org/officeDocument/2006/relationships" r:id="rId2"/>
          <a:extLst>
            <a:ext uri="{FF2B5EF4-FFF2-40B4-BE49-F238E27FC236}">
              <a16:creationId xmlns:a16="http://schemas.microsoft.com/office/drawing/2014/main" id="{9C0F5158-7CC6-4B6E-8D3F-FDB84200E44A}"/>
            </a:ext>
          </a:extLst>
        </xdr:cNvPr>
        <xdr:cNvPicPr>
          <a:picLocks noChangeAspect="1"/>
        </xdr:cNvPicPr>
      </xdr:nvPicPr>
      <xdr:blipFill>
        <a:blip xmlns:r="http://schemas.openxmlformats.org/officeDocument/2006/relationships" r:embed="rId3"/>
        <a:stretch>
          <a:fillRect/>
        </a:stretch>
      </xdr:blipFill>
      <xdr:spPr>
        <a:xfrm>
          <a:off x="16550423395" y="844550"/>
          <a:ext cx="703562" cy="107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1228165</xdr:colOff>
      <xdr:row>2</xdr:row>
      <xdr:rowOff>158750</xdr:rowOff>
    </xdr:to>
    <xdr:pic>
      <xdr:nvPicPr>
        <xdr:cNvPr id="2" name="Picture 1">
          <a:extLst>
            <a:ext uri="{FF2B5EF4-FFF2-40B4-BE49-F238E27FC236}">
              <a16:creationId xmlns:a16="http://schemas.microsoft.com/office/drawing/2014/main" id="{ECC560CF-EAF7-4450-BBFB-5ABE8238F9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48592685" y="0"/>
          <a:ext cx="2656915" cy="806450"/>
        </a:xfrm>
        <a:prstGeom prst="rect">
          <a:avLst/>
        </a:prstGeom>
      </xdr:spPr>
    </xdr:pic>
    <xdr:clientData/>
  </xdr:twoCellAnchor>
  <xdr:twoCellAnchor editAs="oneCell">
    <xdr:from>
      <xdr:col>0</xdr:col>
      <xdr:colOff>119468</xdr:colOff>
      <xdr:row>2</xdr:row>
      <xdr:rowOff>200025</xdr:rowOff>
    </xdr:from>
    <xdr:to>
      <xdr:col>0</xdr:col>
      <xdr:colOff>829380</xdr:colOff>
      <xdr:row>4</xdr:row>
      <xdr:rowOff>625975</xdr:rowOff>
    </xdr:to>
    <xdr:pic>
      <xdr:nvPicPr>
        <xdr:cNvPr id="3" name="Picture 2">
          <a:hlinkClick xmlns:r="http://schemas.openxmlformats.org/officeDocument/2006/relationships" r:id="rId2"/>
          <a:extLst>
            <a:ext uri="{FF2B5EF4-FFF2-40B4-BE49-F238E27FC236}">
              <a16:creationId xmlns:a16="http://schemas.microsoft.com/office/drawing/2014/main" id="{0A3CC5C0-D0D2-4111-9765-E0FC8F305923}"/>
            </a:ext>
          </a:extLst>
        </xdr:cNvPr>
        <xdr:cNvPicPr>
          <a:picLocks noChangeAspect="1"/>
        </xdr:cNvPicPr>
      </xdr:nvPicPr>
      <xdr:blipFill>
        <a:blip xmlns:r="http://schemas.openxmlformats.org/officeDocument/2006/relationships" r:embed="rId3"/>
        <a:stretch>
          <a:fillRect/>
        </a:stretch>
      </xdr:blipFill>
      <xdr:spPr>
        <a:xfrm>
          <a:off x="16550420220" y="844550"/>
          <a:ext cx="706737" cy="1076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1228165</xdr:colOff>
      <xdr:row>2</xdr:row>
      <xdr:rowOff>158750</xdr:rowOff>
    </xdr:to>
    <xdr:pic>
      <xdr:nvPicPr>
        <xdr:cNvPr id="2" name="Picture 1">
          <a:extLst>
            <a:ext uri="{FF2B5EF4-FFF2-40B4-BE49-F238E27FC236}">
              <a16:creationId xmlns:a16="http://schemas.microsoft.com/office/drawing/2014/main" id="{702BFBE7-3735-47B9-8361-A5757E394A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48589510" y="0"/>
          <a:ext cx="2660090" cy="809625"/>
        </a:xfrm>
        <a:prstGeom prst="rect">
          <a:avLst/>
        </a:prstGeom>
      </xdr:spPr>
    </xdr:pic>
    <xdr:clientData/>
  </xdr:twoCellAnchor>
  <xdr:twoCellAnchor editAs="oneCell">
    <xdr:from>
      <xdr:col>0</xdr:col>
      <xdr:colOff>119468</xdr:colOff>
      <xdr:row>2</xdr:row>
      <xdr:rowOff>200025</xdr:rowOff>
    </xdr:from>
    <xdr:to>
      <xdr:col>0</xdr:col>
      <xdr:colOff>829380</xdr:colOff>
      <xdr:row>4</xdr:row>
      <xdr:rowOff>625975</xdr:rowOff>
    </xdr:to>
    <xdr:pic>
      <xdr:nvPicPr>
        <xdr:cNvPr id="3" name="Picture 2">
          <a:hlinkClick xmlns:r="http://schemas.openxmlformats.org/officeDocument/2006/relationships" r:id="rId2"/>
          <a:extLst>
            <a:ext uri="{FF2B5EF4-FFF2-40B4-BE49-F238E27FC236}">
              <a16:creationId xmlns:a16="http://schemas.microsoft.com/office/drawing/2014/main" id="{63E238F0-8355-409E-B04C-26B2F3CB9EEA}"/>
            </a:ext>
          </a:extLst>
        </xdr:cNvPr>
        <xdr:cNvPicPr>
          <a:picLocks noChangeAspect="1"/>
        </xdr:cNvPicPr>
      </xdr:nvPicPr>
      <xdr:blipFill>
        <a:blip xmlns:r="http://schemas.openxmlformats.org/officeDocument/2006/relationships" r:embed="rId3"/>
        <a:stretch>
          <a:fillRect/>
        </a:stretch>
      </xdr:blipFill>
      <xdr:spPr>
        <a:xfrm>
          <a:off x="16550423395" y="844550"/>
          <a:ext cx="703562" cy="107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1266826</xdr:colOff>
      <xdr:row>2</xdr:row>
      <xdr:rowOff>161925</xdr:rowOff>
    </xdr:to>
    <xdr:pic>
      <xdr:nvPicPr>
        <xdr:cNvPr id="2" name="Picture 1">
          <a:extLst>
            <a:ext uri="{FF2B5EF4-FFF2-40B4-BE49-F238E27FC236}">
              <a16:creationId xmlns:a16="http://schemas.microsoft.com/office/drawing/2014/main" id="{71D9AFFB-9BD5-4FD8-82CB-9C38AFB32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41734124" y="0"/>
          <a:ext cx="2695576" cy="809625"/>
        </a:xfrm>
        <a:prstGeom prst="rect">
          <a:avLst/>
        </a:prstGeom>
      </xdr:spPr>
    </xdr:pic>
    <xdr:clientData/>
  </xdr:twoCellAnchor>
  <xdr:twoCellAnchor editAs="oneCell">
    <xdr:from>
      <xdr:col>0</xdr:col>
      <xdr:colOff>119468</xdr:colOff>
      <xdr:row>2</xdr:row>
      <xdr:rowOff>200025</xdr:rowOff>
    </xdr:from>
    <xdr:to>
      <xdr:col>0</xdr:col>
      <xdr:colOff>826205</xdr:colOff>
      <xdr:row>4</xdr:row>
      <xdr:rowOff>629150</xdr:rowOff>
    </xdr:to>
    <xdr:pic>
      <xdr:nvPicPr>
        <xdr:cNvPr id="3" name="Picture 2">
          <a:hlinkClick xmlns:r="http://schemas.openxmlformats.org/officeDocument/2006/relationships" r:id="rId2"/>
          <a:extLst>
            <a:ext uri="{FF2B5EF4-FFF2-40B4-BE49-F238E27FC236}">
              <a16:creationId xmlns:a16="http://schemas.microsoft.com/office/drawing/2014/main" id="{6B85D456-1EDB-4177-84B8-1AABAFF7CF93}"/>
            </a:ext>
          </a:extLst>
        </xdr:cNvPr>
        <xdr:cNvPicPr>
          <a:picLocks noChangeAspect="1"/>
        </xdr:cNvPicPr>
      </xdr:nvPicPr>
      <xdr:blipFill>
        <a:blip xmlns:r="http://schemas.openxmlformats.org/officeDocument/2006/relationships" r:embed="rId3"/>
        <a:stretch>
          <a:fillRect/>
        </a:stretch>
      </xdr:blipFill>
      <xdr:spPr>
        <a:xfrm>
          <a:off x="16543603495" y="844550"/>
          <a:ext cx="703562" cy="108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1266826</xdr:colOff>
      <xdr:row>2</xdr:row>
      <xdr:rowOff>161925</xdr:rowOff>
    </xdr:to>
    <xdr:pic>
      <xdr:nvPicPr>
        <xdr:cNvPr id="2" name="Picture 1">
          <a:extLst>
            <a:ext uri="{FF2B5EF4-FFF2-40B4-BE49-F238E27FC236}">
              <a16:creationId xmlns:a16="http://schemas.microsoft.com/office/drawing/2014/main" id="{7AEEEC5B-C1B0-4D40-9438-98FC8C27E2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39200474" y="0"/>
          <a:ext cx="2695576" cy="806450"/>
        </a:xfrm>
        <a:prstGeom prst="rect">
          <a:avLst/>
        </a:prstGeom>
      </xdr:spPr>
    </xdr:pic>
    <xdr:clientData/>
  </xdr:twoCellAnchor>
  <xdr:twoCellAnchor editAs="oneCell">
    <xdr:from>
      <xdr:col>0</xdr:col>
      <xdr:colOff>119468</xdr:colOff>
      <xdr:row>2</xdr:row>
      <xdr:rowOff>200025</xdr:rowOff>
    </xdr:from>
    <xdr:to>
      <xdr:col>0</xdr:col>
      <xdr:colOff>826205</xdr:colOff>
      <xdr:row>4</xdr:row>
      <xdr:rowOff>629150</xdr:rowOff>
    </xdr:to>
    <xdr:pic>
      <xdr:nvPicPr>
        <xdr:cNvPr id="5" name="Picture 4">
          <a:hlinkClick xmlns:r="http://schemas.openxmlformats.org/officeDocument/2006/relationships" r:id="rId2"/>
          <a:extLst>
            <a:ext uri="{FF2B5EF4-FFF2-40B4-BE49-F238E27FC236}">
              <a16:creationId xmlns:a16="http://schemas.microsoft.com/office/drawing/2014/main" id="{814D2B0A-909B-490A-957A-1B8481201327}"/>
            </a:ext>
          </a:extLst>
        </xdr:cNvPr>
        <xdr:cNvPicPr>
          <a:picLocks noChangeAspect="1"/>
        </xdr:cNvPicPr>
      </xdr:nvPicPr>
      <xdr:blipFill>
        <a:blip xmlns:r="http://schemas.openxmlformats.org/officeDocument/2006/relationships" r:embed="rId3"/>
        <a:stretch>
          <a:fillRect/>
        </a:stretch>
      </xdr:blipFill>
      <xdr:spPr>
        <a:xfrm>
          <a:off x="16541066670" y="844550"/>
          <a:ext cx="706737" cy="108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25588</xdr:colOff>
      <xdr:row>3</xdr:row>
      <xdr:rowOff>143622</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1603386" y="0"/>
          <a:ext cx="2867026" cy="809625"/>
        </a:xfrm>
        <a:prstGeom prst="rect">
          <a:avLst/>
        </a:prstGeom>
      </xdr:spPr>
    </xdr:pic>
    <xdr:clientData/>
  </xdr:twoCellAnchor>
  <xdr:twoCellAnchor editAs="oneCell">
    <xdr:from>
      <xdr:col>0</xdr:col>
      <xdr:colOff>230487</xdr:colOff>
      <xdr:row>3</xdr:row>
      <xdr:rowOff>123825</xdr:rowOff>
    </xdr:from>
    <xdr:to>
      <xdr:col>0</xdr:col>
      <xdr:colOff>943574</xdr:colOff>
      <xdr:row>4</xdr:row>
      <xdr:rowOff>524375</xdr:rowOff>
    </xdr:to>
    <xdr:pic>
      <xdr:nvPicPr>
        <xdr:cNvPr id="8" name="Picture 7">
          <a:hlinkClick xmlns:r="http://schemas.openxmlformats.org/officeDocument/2006/relationships" r:id="rId2"/>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3"/>
        <a:stretch>
          <a:fillRect/>
        </a:stretch>
      </xdr:blipFill>
      <xdr:spPr>
        <a:xfrm>
          <a:off x="9991416426" y="809625"/>
          <a:ext cx="706737" cy="108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1231340</xdr:colOff>
      <xdr:row>2</xdr:row>
      <xdr:rowOff>161925</xdr:rowOff>
    </xdr:to>
    <xdr:pic>
      <xdr:nvPicPr>
        <xdr:cNvPr id="2" name="Picture 1">
          <a:extLst>
            <a:ext uri="{FF2B5EF4-FFF2-40B4-BE49-F238E27FC236}">
              <a16:creationId xmlns:a16="http://schemas.microsoft.com/office/drawing/2014/main" id="{84EBF845-2ABD-44C1-BCF7-7AA782A0C9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48592685" y="0"/>
          <a:ext cx="2656915" cy="806450"/>
        </a:xfrm>
        <a:prstGeom prst="rect">
          <a:avLst/>
        </a:prstGeom>
      </xdr:spPr>
    </xdr:pic>
    <xdr:clientData/>
  </xdr:twoCellAnchor>
  <xdr:twoCellAnchor editAs="oneCell">
    <xdr:from>
      <xdr:col>0</xdr:col>
      <xdr:colOff>119468</xdr:colOff>
      <xdr:row>2</xdr:row>
      <xdr:rowOff>200025</xdr:rowOff>
    </xdr:from>
    <xdr:to>
      <xdr:col>0</xdr:col>
      <xdr:colOff>826205</xdr:colOff>
      <xdr:row>4</xdr:row>
      <xdr:rowOff>625975</xdr:rowOff>
    </xdr:to>
    <xdr:pic>
      <xdr:nvPicPr>
        <xdr:cNvPr id="3" name="Picture 2">
          <a:hlinkClick xmlns:r="http://schemas.openxmlformats.org/officeDocument/2006/relationships" r:id="rId2"/>
          <a:extLst>
            <a:ext uri="{FF2B5EF4-FFF2-40B4-BE49-F238E27FC236}">
              <a16:creationId xmlns:a16="http://schemas.microsoft.com/office/drawing/2014/main" id="{BE507B68-A908-4FF6-ADDF-6080B22718C7}"/>
            </a:ext>
          </a:extLst>
        </xdr:cNvPr>
        <xdr:cNvPicPr>
          <a:picLocks noChangeAspect="1"/>
        </xdr:cNvPicPr>
      </xdr:nvPicPr>
      <xdr:blipFill>
        <a:blip xmlns:r="http://schemas.openxmlformats.org/officeDocument/2006/relationships" r:embed="rId3"/>
        <a:stretch>
          <a:fillRect/>
        </a:stretch>
      </xdr:blipFill>
      <xdr:spPr>
        <a:xfrm>
          <a:off x="16550420220" y="844550"/>
          <a:ext cx="706737" cy="1076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xdr:col>
      <xdr:colOff>735012</xdr:colOff>
      <xdr:row>3</xdr:row>
      <xdr:rowOff>274422</xdr:rowOff>
    </xdr:to>
    <xdr:pic>
      <xdr:nvPicPr>
        <xdr:cNvPr id="2" name="Picture 1">
          <a:extLst>
            <a:ext uri="{FF2B5EF4-FFF2-40B4-BE49-F238E27FC236}">
              <a16:creationId xmlns:a16="http://schemas.microsoft.com/office/drawing/2014/main" id="{33843227-3219-42FC-9646-54153EB6F7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61575788" y="200026"/>
          <a:ext cx="2370136" cy="712571"/>
        </a:xfrm>
        <a:prstGeom prst="rect">
          <a:avLst/>
        </a:prstGeom>
      </xdr:spPr>
    </xdr:pic>
    <xdr:clientData/>
  </xdr:twoCellAnchor>
  <xdr:twoCellAnchor editAs="oneCell">
    <xdr:from>
      <xdr:col>0</xdr:col>
      <xdr:colOff>217080</xdr:colOff>
      <xdr:row>3</xdr:row>
      <xdr:rowOff>208068</xdr:rowOff>
    </xdr:from>
    <xdr:to>
      <xdr:col>0</xdr:col>
      <xdr:colOff>829080</xdr:colOff>
      <xdr:row>4</xdr:row>
      <xdr:rowOff>774622</xdr:rowOff>
    </xdr:to>
    <xdr:pic>
      <xdr:nvPicPr>
        <xdr:cNvPr id="3" name="Picture 2">
          <a:hlinkClick xmlns:r="http://schemas.openxmlformats.org/officeDocument/2006/relationships" r:id="rId2"/>
          <a:extLst>
            <a:ext uri="{FF2B5EF4-FFF2-40B4-BE49-F238E27FC236}">
              <a16:creationId xmlns:a16="http://schemas.microsoft.com/office/drawing/2014/main" id="{BE528939-11CC-47D6-B533-9D788AABDBAF}"/>
            </a:ext>
          </a:extLst>
        </xdr:cNvPr>
        <xdr:cNvPicPr>
          <a:picLocks noChangeAspect="1"/>
        </xdr:cNvPicPr>
      </xdr:nvPicPr>
      <xdr:blipFill>
        <a:blip xmlns:r="http://schemas.openxmlformats.org/officeDocument/2006/relationships" r:embed="rId3"/>
        <a:stretch>
          <a:fillRect/>
        </a:stretch>
      </xdr:blipFill>
      <xdr:spPr>
        <a:xfrm>
          <a:off x="10463116845" y="846243"/>
          <a:ext cx="608825" cy="92796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8E06027-C182-43ED-8F12-422C0D3807E0}" name="Table1812" displayName="Table1812" ref="A6:F52" totalsRowShown="0" headerRowDxfId="137" dataDxfId="136" tableBorderDxfId="135">
  <autoFilter ref="A6:F52" xr:uid="{A1DB9272-521A-4619-8E2B-33A681BA2B7D}"/>
  <tableColumns count="6">
    <tableColumn id="1" xr3:uid="{0FBF8D13-F2AF-4B8F-954E-95148842ED48}" name="خلال الفترة_x000a_During Period " dataDxfId="134"/>
    <tableColumn id="2" xr3:uid="{0BD14104-40D4-4F77-B00E-9B341A89D229}" name="إجمالي عدد الشركات الجديدة المدرجة_x000a_Total Number of Newly Listed Companies" dataDxfId="133"/>
    <tableColumn id="3" xr3:uid="{9C85F2EF-3E22-4634-BC2D-4B987CE2B426}" name="القيمة السوقية للشركات الجديدة المدرجة (مليون ريال)_x000a_Market Capitalization of Newly Listed Companies (Million Riyals)" dataDxfId="132"/>
    <tableColumn id="4" xr3:uid="{85BA98C1-38BC-46B5-8AED-7FD424798CE3}" name="زيادة رأس المال (عدد)_x000a_capital raise (Number)" dataDxfId="131"/>
    <tableColumn id="5" xr3:uid="{3108224B-3E7C-4B42-819C-3A125F00FEC7}" name="زيادة رأس المال (قيمة) _x000a_ (مليون ريال)_x000a_capital raise (Value)_x000a_(Million Riyals)" dataDxfId="130"/>
    <tableColumn id="8" xr3:uid="{719BCC81-D477-4448-9616-4A667FF1C6AD}" name="إجمالي القيمة_x000a_ (مليون ريال)_x000a_Total Value_x000a_(Million Riyals) " dataDxfId="129">
      <calculatedColumnFormula>C7+E7</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181E34A-5B93-42F5-AC4D-99202E5B809F}" name="Table6" displayName="Table6" ref="A8:F27" totalsRowShown="0" headerRowDxfId="8" dataDxfId="7" tableBorderDxfId="6">
  <autoFilter ref="A8:F27" xr:uid="{54DF40EF-9ABF-4E28-BFC7-389473F0EF83}"/>
  <tableColumns count="6">
    <tableColumn id="1" xr3:uid="{F9B5EDE3-9A9E-4235-B9A5-ACD6A2FBF29A}" name="الفترة_x000a_Period " dataDxfId="5"/>
    <tableColumn id="2" xr3:uid="{4E2DC6E6-C2C5-461D-B890-ABF5FB7A4A26}" name="الهاتف المصرفي Phone Banking" dataDxfId="4"/>
    <tableColumn id="3" xr3:uid="{1E8AC550-BE8F-456E-A203-F51DF05BA871}" name="الصراف الآلي ATM" dataDxfId="3"/>
    <tableColumn id="4" xr3:uid="{2073C4BD-9B51-4DA7-AA8F-29DB96D9FF43}" name="الانترنت Internet" dataDxfId="2"/>
    <tableColumn id="5" xr3:uid="{811D7635-32EC-4A82-B52E-B8322A36D279}" name="الفروع Branches" dataDxfId="1"/>
    <tableColumn id="6" xr3:uid="{37E48ADD-38A4-404B-A2E9-7584BD853E62}" name="الإجمالي Total" dataDxfId="0">
      <calculatedColumnFormula>SUM(B9:E9)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1A34638-4665-4D16-B759-23883040291A}" name="Table1913" displayName="Table1913" ref="A6:H13" totalsRowShown="0" headerRowDxfId="128" dataDxfId="127" tableBorderDxfId="126">
  <autoFilter ref="A6:H13" xr:uid="{A1DB9272-521A-4619-8E2B-33A681BA2B7D}"/>
  <tableColumns count="8">
    <tableColumn id="1" xr3:uid="{B8C7B1CA-298E-40DB-B2E0-DDB87459307F}" name="خلال الفترة_x000a_During Period " dataDxfId="125"/>
    <tableColumn id="11" xr3:uid="{A7BF2369-3BC6-4F86-A597-4605AE68E3EE}" name="الطرح في السوق الرئيسي_x000a_(IPO in the Main Market)" dataDxfId="124"/>
    <tableColumn id="12" xr3:uid="{68C4554F-55E2-4545-95A4-2CB10648C4C2}" name="الطرح في السوق الموازي _x000a_(IPO in the Numo Market)" dataDxfId="123"/>
    <tableColumn id="13" xr3:uid="{09EC0AA7-BDE5-4DA9-8631-0102016B7724}" name=" الطرح الثانوي العام_x000a_(Secondary Public Offering)" dataDxfId="122"/>
    <tableColumn id="3" xr3:uid="{A0155225-563E-4A62-971B-AB1A5B3626FB}" name="قيمة الطرح _x000a_(مليون ريال)_x000a_Offering Value_x000a_ (Million Riyals)" dataDxfId="121"/>
    <tableColumn id="14" xr3:uid="{A2E08673-EF9C-4B98-8D50-1F0F5C04D34A}" name="الطرح الأولي(عدد) _x000a_(Initial Public Offering (Number" dataDxfId="120"/>
    <tableColumn id="15" xr3:uid="{DAF44CFB-05A8-42A5-9796-AC722228610A}" name="الإدراج المباشر (عدد) _x000a_Direct Listing (Number)" dataDxfId="119"/>
    <tableColumn id="8" xr3:uid="{A01D1E2B-10E7-40B5-9E84-318587667851}" name="القيمة السوقية_x000a_ (مليون ريال)_x000a_Market Value_x000a_(Million Riyals)" dataDxfId="11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6ED6D0D-4728-4A73-AD94-C91EAF38BF20}" name="Table19" displayName="Table19" ref="A6:H13" totalsRowShown="0" headerRowDxfId="117" dataDxfId="116" tableBorderDxfId="115">
  <autoFilter ref="A6:H13" xr:uid="{A1DB9272-521A-4619-8E2B-33A681BA2B7D}"/>
  <tableColumns count="8">
    <tableColumn id="1" xr3:uid="{F8325D49-3AB4-44E4-BA0E-F3F63DF7AADE}" name="خلال الفترة_x000a_During Period " dataDxfId="114"/>
    <tableColumn id="11" xr3:uid="{A536CC20-86B3-449F-A002-3D1F529227C8}" name="حقوق أولوية  (عدد) Priority Rights (Number)" dataDxfId="113"/>
    <tableColumn id="12" xr3:uid="{C5D6783E-537F-428A-B68A-4CB632F44A1C}" name="طلبات وقف العمل بحق الأولوية (عدد) (Share issuance with the suspension of preemptive rights (Number" dataDxfId="112"/>
    <tableColumn id="13" xr3:uid="{D725EFFC-1808-4592-85C2-50134FF9743F}" name=" إصدار رسملة (عدد)  (Capitalization Issuance (Number" dataDxfId="111"/>
    <tableColumn id="14" xr3:uid="{DF9C1833-028F-467E-AD43-F6D1744159D0}" name="تحويل الديون  (عدد)_x000a_(Debt Conversion (Number" dataDxfId="110"/>
    <tableColumn id="15" xr3:uid="{FFFCF246-A220-44F3-8B58-0B597A4860A7}" name="الاستحواذ أو الاندماج  (عدد) Acquisition or Merger (Number)" dataDxfId="109"/>
    <tableColumn id="7" xr3:uid="{98FFD38D-6090-4CB9-A854-4F9C2B4B5173}" name="إجمالي العدد_x000a_Total Number" dataDxfId="108"/>
    <tableColumn id="8" xr3:uid="{544E3076-D854-48E1-B6B6-BD92645116E6}" name="إجمالي القيمة_x000a_ (مليون ريال)_x000a_Total Value_x000a_(Million Riyals)" dataDxfId="10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753E43-B5C7-4176-A2F8-D8B31A7F2BC8}" name="Table210" displayName="Table210" ref="A6:E17" totalsRowShown="0" headerRowDxfId="106" dataDxfId="105" tableBorderDxfId="104">
  <autoFilter ref="A6:E17" xr:uid="{D3F61AA9-B5C5-4A63-976E-ED5F98E8422C}"/>
  <tableColumns count="5">
    <tableColumn id="1" xr3:uid="{43F2EF44-40A2-4D96-9421-691088D4A567}" name="خلال الفترة_x000a_During Period " dataDxfId="103"/>
    <tableColumn id="2" xr3:uid="{AD3B9664-BDAA-4A35-8F00-FFB5BDE45F0B}" name="طلب طرح عام في السوق الرئيسية_x000a_Application for Public Offering in the Main Market" dataDxfId="102"/>
    <tableColumn id="3" xr3:uid="{6971C940-0468-47C8-A687-5547BFC84A3D}" name="طلب طرح في السوق الموازية_x000a_Application for Offering in the Numo Market" dataDxfId="101"/>
    <tableColumn id="4" xr3:uid="{2B9D030E-19B7-4246-A15A-CE0CDAA2C3FF}" name="طلب تسجيل أسهم في السوق الموازية_x000a_Application for stock Registration in the Numo Market" dataDxfId="100"/>
    <tableColumn id="5" xr3:uid="{66148E91-6E9E-4789-B5EC-48C4A22D0225}" name="الاجمالي_x000a_Total" dataDxfId="9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B6D2C9-D2EA-4B0C-8D5A-7F148ACE7B8C}" name="Table2" displayName="Table2" ref="A6:E48" totalsRowShown="0" headerRowDxfId="98" dataDxfId="97" tableBorderDxfId="96">
  <autoFilter ref="A6:E48" xr:uid="{D3F61AA9-B5C5-4A63-976E-ED5F98E8422C}"/>
  <tableColumns count="5">
    <tableColumn id="1" xr3:uid="{0353B3F2-63B1-4C4F-AAB3-E024DA969F2A}" name="خلال الفترة_x000a_During Period " dataDxfId="95"/>
    <tableColumn id="2" xr3:uid="{E4522571-C232-4939-A955-9571C9062A5E}" name="عدد الشركات التي صدرت الموافقة على طرح أسهمها _x000a_(السوق الرئيسية) _x000a_Number of offering approvals _x000a_(Main Market)" dataDxfId="94"/>
    <tableColumn id="3" xr3:uid="{EAB99AD8-5420-441D-A768-2B9E06931D3D}" name=" عدد طلبات الطرح القائمة  _x000a_(السوق الرئيسية) _x000a_Number of offering approvals_x000a_ (Main Market)" dataDxfId="93"/>
    <tableColumn id="4" xr3:uid="{05721A83-33F4-41C7-9921-AF67B087B190}" name="  عدد الشركات التي صدرت الموافقة على طرح أو إدراج أسهمها * _x000a_(السوق الموازية)_x000a_Number of offering  or listing *approvals_x000a_ (Nomu Market)" dataDxfId="92"/>
    <tableColumn id="5" xr3:uid="{23156ABF-7C18-409B-A746-C04070CE4EB0}" name="  عدد طلبات الطرح أو الإدراج القائمة *  _x000a_(السوق الموازية)_x000a_Number of existing offering or listing *applications _x000a_ (Nomu Market)" dataDxfId="9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073D9E-B217-489E-925D-B03AF6370433}" name="Table3" displayName="Table3" ref="A7:D53" totalsRowShown="0" headerRowDxfId="90" dataDxfId="88" headerRowBorderDxfId="89" tableBorderDxfId="87" totalsRowBorderDxfId="86">
  <autoFilter ref="A7:D53" xr:uid="{9F182CE1-0767-47DC-9966-FB64BEDA735B}"/>
  <tableColumns count="4">
    <tableColumn id="1" xr3:uid="{8D4F37FC-8318-4E4B-B618-EA7B2E5EE42D}" name="خلال الفترة_x000a_During Period " dataDxfId="85"/>
    <tableColumn id="2" xr3:uid="{3EDEFD88-2016-486E-BE28-02AF6B2D55AC}" name="(أسهم)  عدد الطروح المستلمة*_x000a_(Equities) Number of Received *Placements" dataDxfId="84"/>
    <tableColumn id="3" xr3:uid="{DC69804C-031F-4ED0-845F-8FEED961DD35}" name="(أسهم)  عدد الطروح المكتملة**_x000a_(Equities) Number of Completed **Placements" dataDxfId="83"/>
    <tableColumn id="4" xr3:uid="{F312311F-CA9B-4915-AE58-3D0353A80FD3}" name="(أسهم) قيمة الطروح المكتملة (مليون ريال)**_x000a_(Equities) Value of Completed **Placements_x000a_(Million Riyals)" dataDxfId="8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665B0FD-8901-4FAB-9A7A-B602EADBCEF8}" name="Table1915" displayName="Table1915" ref="A6:F52" totalsRowShown="0" headerRowDxfId="81" dataDxfId="80" tableBorderDxfId="79">
  <autoFilter ref="A6:F52" xr:uid="{A1DB9272-521A-4619-8E2B-33A681BA2B7D}"/>
  <tableColumns count="6">
    <tableColumn id="1" xr3:uid="{5D2F7252-7896-4371-94FD-72D0BD38C235}" name="خلال الفترة_x000a_During Period " dataDxfId="78"/>
    <tableColumn id="3" xr3:uid="{0124A731-999B-4A64-9875-794907362D68}" name=" عدد الطروحات الخاصة المكتملة**_x000a_ Number of Completed Private  **Placements" dataDxfId="77"/>
    <tableColumn id="2" xr3:uid="{3461E86A-9C0C-4EF3-A21C-50BBD174DC6B}" name="  قيمة الطروحات الخاصة المكتملة**_x000a_ (مليون ريال)_x000a_ Value of Completed Private **Placements_x000a_(Million Riyals)" dataDxfId="76"/>
    <tableColumn id="11" xr3:uid="{CB1D98A8-0ABB-4295-A0E6-9693F349CB47}" name=" عدد الطروحات العامة المكتملة_x000a_ Number of Completed Public Placements" dataDxfId="75"/>
    <tableColumn id="12" xr3:uid="{30D176B0-760C-45C1-8A59-AC9BCF6BD3B8}" name="  قيمة الطروحات العامة المكتملة_x000a_ (مليون ريال)_x000a_ Value of Completed Public Placements_x000a_(Million Riyals)" dataDxfId="74"/>
    <tableColumn id="8" xr3:uid="{95609734-819E-4CBB-A70B-FE0B2C728BB7}" name="إجمالي القيمة_x000a_ (مليون ريال)_x000a_Total Value_x000a_(Million Riyals)" dataDxfId="73">
      <calculatedColumnFormula>C7+E7</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2CA69E-23E1-4103-A85F-12ACE521762D}" name="Table416" displayName="Table416" ref="A10:AC16" totalsRowShown="0" headerRowDxfId="72" dataDxfId="71" tableBorderDxfId="70">
  <autoFilter ref="A10:AC16" xr:uid="{57A95CE0-46B6-46F8-B223-9C74C2827702}"/>
  <tableColumns count="29">
    <tableColumn id="1" xr3:uid="{D42AAD50-556B-4B65-BF53-5355B23AA3A2}" name="خلال الفترة_x000a_During Period  " dataDxfId="69"/>
    <tableColumn id="14" xr3:uid="{C4578924-7E0A-40B8-BC92-33114744B378}" name=" الجهات حكومية*  (مستثنى**)_x000a_(عدد المصدرين)_x000a_Government Entities* (Exempted**)_x000a_(Number of Issuers)" dataDxfId="68"/>
    <tableColumn id="16" xr3:uid="{4DFABC57-45C1-4C08-9A8C-C2B05EECABEE}" name=" الجهات حكومية*  (مستثنى**)_x000a_(عدد الطروحات)_x000a_Government Entities* (Exempted**)_x000a_(Number of Offering)" dataDxfId="67"/>
    <tableColumn id="15" xr3:uid="{9E2ABF35-9649-4DFE-A8D8-DD50230FB7DE}" name=" الجهات حكومية*  (مستثنى**)_x000a_(قيمة) (مليون ريال)_x000a_Government Entities* (Exempted**)_x000a_ (Value) (Million Riyals)" dataDxfId="66"/>
    <tableColumn id="2" xr3:uid="{F39BC9EE-F785-4B99-93B2-EA9114746C19}" name=" الجهات حكومية*  (عام)_x000a_(عدد المصدرين)_x000a_Government Entities* (Public)_x000a_(Number of Issuers)" dataDxfId="65"/>
    <tableColumn id="3" xr3:uid="{DED51284-0C5A-4448-9AC0-CD9BEDF64FC8}" name=" الجهات حكومية*  (عام)_x000a_(عدد الطروحات)_x000a_Government Entities* (Public)_x000a_(Number of Offering)" dataDxfId="64"/>
    <tableColumn id="4" xr3:uid="{605162B6-B47D-461C-92DF-17016E0C52E2}" name=" الجهات حكومية*  (عام)_x000a_(قيمة) (مليون ريال)_x000a_Government Entities* (Public)_x000a_ (Value) (Million Riyals)" dataDxfId="63"/>
    <tableColumn id="5" xr3:uid="{EFDF375E-1D0D-4A81-A082-73D9B8A51559}" name=" الجهات حكومية*  (خاص)_x000a_(عدد المصدرين)_x000a_Government Entities* (Private)_x000a_(Number of Issuers)" dataDxfId="62"/>
    <tableColumn id="6" xr3:uid="{6BF52158-A470-45B2-ACC0-22172D925B47}" name=" الجهات حكومية*  (خاص)_x000a_(عدد الطروحات)_x000a_Government Entities* (Private)_x000a_(Number of Offering)" dataDxfId="61"/>
    <tableColumn id="7" xr3:uid="{BB98503A-D65A-462D-A19B-CB390779BC6B}" name=" الجهات حكومية*  (خاص)_x000a_(قيمة) (مليون ريال)_x000a_Government Entities* (Private)_x000a_ (Value) (Million Riyals)" dataDxfId="60"/>
    <tableColumn id="8" xr3:uid="{4E59F03E-AE57-4E41-965B-3758FEEC3170}" name="المصارف والمؤسسات المالية (مستثنى**) (عدد المصدرين)_x000a_Banks and Financial Institutions (Exempted**) (Number of Issuers)" dataDxfId="59"/>
    <tableColumn id="9" xr3:uid="{761A10F4-A15F-4F51-833C-9BFFDA84EA4D}" name="المصارف والمؤسسات المالية (مستثنى**) (عدد الطروحات)_x000a_Banks and Financial Institutions (Exempted**) (Number of Offerings)" dataDxfId="58"/>
    <tableColumn id="10" xr3:uid="{3EBDAAEA-41F9-4C29-B862-044B504B9911}" name="المصارف والمؤسسات المالية (مستثنى**) (قيمة) (مليون ريال)_x000a_Banks and Financial Institutions (Exempted**) (Value) (Million Riyals)" dataDxfId="57"/>
    <tableColumn id="11" xr3:uid="{80897389-7D06-4F68-B518-A5660B88DEB6}" name="المصارف والمؤسسات المالية (عام) (عدد المصدرين)_x000a_Banks and Financial Institutions (Public) (Number of Issuers)" dataDxfId="56"/>
    <tableColumn id="12" xr3:uid="{63470185-F000-4613-8416-32920A743ACF}" name="المصارف والمؤسسات المالية (عام) (عدد الطروحات)_x000a_Banks and Financial Institutions (Public) (Number of Offerings)" dataDxfId="55"/>
    <tableColumn id="13" xr3:uid="{D9F28919-AEB5-4B92-B0ED-DA601BD79DD1}" name="المصارف والمؤسسات المالية (عام) (قيمة) (مليون ريال)_x000a_Banks and Financial Institutions (Public) (Value) (Million Riyals)" dataDxfId="54"/>
    <tableColumn id="17" xr3:uid="{39AEEE5A-56CC-498D-8BC1-BD823DE5CD28}" name="المصارف والمؤسسات المالية (خاص) (عدد المصدرين)_x000a_Banks and Financial Institutions (Private) (Number of Issuers)" dataDxfId="53"/>
    <tableColumn id="18" xr3:uid="{924D79D9-01B5-44EF-B15D-282792A48781}" name="المصارف والمؤسسات المالية (خاص) (عدد الطروحات)_x000a_Banks and Financial Institutions (Private) (Number of Offerings)" dataDxfId="52"/>
    <tableColumn id="19" xr3:uid="{17A34686-BEEF-4E98-B3B6-1AF82C125F35}" name="المصارف والمؤسسات المالية (خاص) (قيمة) (مليون ريال)_x000a_Banks and Financial Institutions (Private) (Value) (Million Riyals)" dataDxfId="51"/>
    <tableColumn id="20" xr3:uid="{BA4D88CE-742B-4F8E-8208-6F093E45B48E}" name="الشركات والمؤسسات غير المالية (مستثنى**) (عدد المصدرين)_x000a_Non-Financial Companies and Institutions (Exempted**) (Number of Issuers)" dataDxfId="50"/>
    <tableColumn id="21" xr3:uid="{3FF3B3B0-E474-4EAE-ACF9-3C171668A96C}" name="الشركات والمؤسسات غير المالية (مستثنى**) (عدد الطروحات)_x000a_Non-Financial Companies and Institutions (Exempted**) (Number of Offerings)" dataDxfId="49"/>
    <tableColumn id="22" xr3:uid="{F903B1E1-F565-461E-8662-048C11ABBB1E}" name="الشركات والمؤسسات غير المالية (مستثنى**) (قيمة) (مليون ريال)_x000a_Non-Financial Companies and Institutions (Exempted**) (Value) (Million Riyals)" dataDxfId="48"/>
    <tableColumn id="23" xr3:uid="{97D2A7BF-C2B9-467E-BF4C-7121B7E6C709}" name="الشركات والمؤسسات غير المالية (عام) (عدد المصدرين)_x000a_Non-Financial Companies and Institutions (Public) (Number of Issuers)" dataDxfId="47"/>
    <tableColumn id="24" xr3:uid="{4964EF8E-F5D8-49A8-AF2C-209981CBEB93}" name="الشركات والمؤسسات غير المالية (عام) (عدد الطروحات)_x000a_Non-Financial Companies and Institutions (Public) (Number of Offerings)" dataDxfId="46"/>
    <tableColumn id="25" xr3:uid="{CD399F0E-BF0A-45FB-BF03-CA08CF90C71B}" name="الشركات والمؤسسات غير المالية (عام) (قيمة) (مليون ريال)_x000a_Non-Financial Companies and Institutions (Public) (Value) (Million Riyals)" dataDxfId="45"/>
    <tableColumn id="26" xr3:uid="{99BCEAE2-5759-4149-AEC8-88C7D29AFA66}" name="الشركات والمؤسسات غير المالية (خاص) (عدد المصدرين)_x000a_Non-Financial Companies and Institutions (Private) (Number of Issuers)" dataDxfId="44"/>
    <tableColumn id="27" xr3:uid="{C2DA2DFD-FD5C-4A86-88FB-E42FB7905946}" name="الشركات والمؤسسات غير المالية (خاص) (عدد الطروحات)_x000a_Non-Financial Companies and Institutions (Private) (Number of Offerings)" dataDxfId="43"/>
    <tableColumn id="28" xr3:uid="{0C98D1AA-DA54-47D6-948F-92E259F4035E}" name="الشركات والمؤسسات غير المالية (خاص) (قيمة) (مليون ريال)_x000a_Non-Financial Companies and Institutions (Private) (Value) (Million Riyals)" dataDxfId="42"/>
    <tableColumn id="29" xr3:uid="{E88F7FAA-B478-4081-8121-7FFE3414D352}" name="إجمالي القيمة (مليون ريال)_x000a_Total Value (Million Riyals)" dataDxfId="41">
      <calculatedColumnFormula>D11+G11+J11+M11+P11+S11+V11+Y11+AB11</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3CFB363-3BC8-4B61-B05F-F8FC927AB4BA}" name="Table41617" displayName="Table41617" ref="A10:AC16" totalsRowShown="0" headerRowDxfId="40" dataDxfId="39" tableBorderDxfId="38">
  <autoFilter ref="A10:AC16" xr:uid="{57A95CE0-46B6-46F8-B223-9C74C2827702}"/>
  <tableColumns count="29">
    <tableColumn id="1" xr3:uid="{A23FE7F2-7576-4799-A402-244D402263C3}" name="خلال الفترة_x000a_During Period  " dataDxfId="37"/>
    <tableColumn id="14" xr3:uid="{14FBFEF1-8E0E-4354-92B2-1A89BC69A959}" name=" الجهات حكومية*  (مستثنى**)_x000a_(عدد المصدرين)_x000a_Government Entities* (Exempted**)_x000a_(Number of Issuers)" dataDxfId="36"/>
    <tableColumn id="16" xr3:uid="{985F674E-55A1-452B-AB52-963257F174BC}" name=" الجهات حكومية*  (مستثنى**)_x000a_(عدد الطروحات)_x000a_Government Entities* (Exempted**)_x000a_(Number of Offering)" dataDxfId="35"/>
    <tableColumn id="15" xr3:uid="{7C82FF72-8B2C-494E-8827-D8359C32E08F}" name=" الجهات حكومية*  (مستثنى**)_x000a_(قيمة) (مليون ريال)_x000a_Government Entities* (Exempted**)_x000a_ (Value) (Million Riyals)" dataDxfId="34"/>
    <tableColumn id="2" xr3:uid="{101C1B09-C03C-49E7-86FD-83D6B0D5E264}" name=" الجهات حكومية*  (عام)_x000a_(عدد المصدرين)_x000a_Government Entities* (Public)_x000a_(Number of Issuers)" dataDxfId="33"/>
    <tableColumn id="3" xr3:uid="{03C8FBFD-04C8-4BB9-9E12-58CC2FFBCAEE}" name=" الجهات حكومية*  (عام)_x000a_(عدد الطروحات)_x000a_Government Entities* (Public)_x000a_(Number of Offering)" dataDxfId="32"/>
    <tableColumn id="4" xr3:uid="{B608C04F-00FC-40CD-864A-B8E4DF7BBC12}" name=" الجهات حكومية*  (عام)_x000a_(قيمة) (مليون ريال)_x000a_Government Entities* (Public)_x000a_ (Value) (Million Riyals)" dataDxfId="31"/>
    <tableColumn id="5" xr3:uid="{1AC7996B-42C6-45F7-9850-7F513160EAC4}" name=" الجهات حكومية*  (خاص)_x000a_(عدد المصدرين)_x000a_Government Entities* (Private)_x000a_(Number of Issuers)" dataDxfId="30"/>
    <tableColumn id="6" xr3:uid="{CAC66D2D-5FA9-4F23-B07C-C9DA6DE8798C}" name=" الجهات حكومية*  (خاص)_x000a_(عدد الطروحات)_x000a_Government Entities* (Private)_x000a_(Number of Offering)" dataDxfId="29"/>
    <tableColumn id="7" xr3:uid="{7A819FA0-9A45-438A-8621-575F75405417}" name=" الجهات حكومية*  (خاص)_x000a_(قيمة) (مليون ريال)_x000a_Government Entities* (Private)_x000a_ (Value) (Million Riyals)" dataDxfId="28"/>
    <tableColumn id="8" xr3:uid="{9FEBCF20-5A67-4015-9C6C-B083AB4F5A4D}" name="المصارف والمؤسسات المالية (مستثنى**) (عدد المصدرين)_x000a_Banks and Financial Institutions (Exempted**) (Number of Issuers)" dataDxfId="27"/>
    <tableColumn id="9" xr3:uid="{182D0F6A-454B-407B-BDFD-E55D083087F6}" name="المصارف والمؤسسات المالية (مستثنى**) (عدد الطروحات)_x000a_Banks and Financial Institutions (Exempted**) (Number of Offerings)" dataDxfId="26"/>
    <tableColumn id="10" xr3:uid="{A124E55B-CD4B-4D2A-ABE0-82CB79AF40B1}" name="المصارف والمؤسسات المالية (مستثنى**) (قيمة) (مليون ريال)_x000a_Banks and Financial Institutions (Exempted**) (Value) (Million Riyals)" dataDxfId="25"/>
    <tableColumn id="11" xr3:uid="{78F0C498-F0FA-434D-9443-8957509CE33D}" name="المصارف والمؤسسات المالية (عام) (عدد المصدرين)_x000a_Banks and Financial Institutions (Public) (Number of Issuers)" dataDxfId="24"/>
    <tableColumn id="12" xr3:uid="{B2E8424E-2E70-4F34-BC2C-7F7CF836D50C}" name="المصارف والمؤسسات المالية (عام) (عدد الطروحات)_x000a_Banks and Financial Institutions (Public) (Number of Offerings)" dataDxfId="23"/>
    <tableColumn id="13" xr3:uid="{8AA150FD-84AC-4C5D-B4F7-CF8A217A20A0}" name="المصارف والمؤسسات المالية (عام) (قيمة) (مليون ريال)_x000a_Banks and Financial Institutions (Public) (Value) (Million Riyals)" dataDxfId="22"/>
    <tableColumn id="17" xr3:uid="{6A76033D-B58A-41B6-A635-5865E8B37A27}" name="المصارف والمؤسسات المالية (خاص) (عدد المصدرين)_x000a_Banks and Financial Institutions (Private) (Number of Issuers)" dataDxfId="21"/>
    <tableColumn id="18" xr3:uid="{1B9720EB-DF75-4E46-962D-9859C03398EB}" name="المصارف والمؤسسات المالية (خاص) (عدد الطروحات)_x000a_Banks and Financial Institutions (Private) (Number of Offerings)" dataDxfId="20"/>
    <tableColumn id="19" xr3:uid="{430FD924-0C03-43BE-A949-0B89AB1F0045}" name="المصارف والمؤسسات المالية (خاص) (قيمة) (مليون ريال)_x000a_Banks and Financial Institutions (Private) (Value) (Million Riyals)" dataDxfId="19"/>
    <tableColumn id="20" xr3:uid="{542F829C-C180-4F8E-8AE7-477BE65F6C91}" name="الشركات والمؤسسات غير المالية (مستثنى**) (عدد المصدرين)_x000a_Non-Financial Companies and Institutions (Exempted**) (Number of Issuers)" dataDxfId="18"/>
    <tableColumn id="21" xr3:uid="{57892EC6-CDC0-4421-BF76-21B4F6490842}" name="الشركات والمؤسسات غير المالية (مستثنى**) (عدد الطروحات)_x000a_Non-Financial Companies and Institutions (Exempted**) (Number of Offerings)" dataDxfId="17"/>
    <tableColumn id="22" xr3:uid="{12FF58B2-12F3-4B7C-AB05-02A54BC327C1}" name="الشركات والمؤسسات غير المالية (مستثنى**) (قيمة) (مليون ريال)_x000a_Non-Financial Companies and Institutions (Exempted**) (Value) (Million Riyals)" dataDxfId="16"/>
    <tableColumn id="23" xr3:uid="{DB79EF70-21F7-4021-8C3F-80708228872E}" name="الشركات والمؤسسات غير المالية (عام) (عدد المصدرين)_x000a_Non-Financial Companies and Institutions (Public) (Number of Issuers)" dataDxfId="15"/>
    <tableColumn id="24" xr3:uid="{24C97424-F0A3-410D-8BE7-DAE55D04C7BD}" name="الشركات والمؤسسات غير المالية (عام) (عدد الطروحات)_x000a_Non-Financial Companies and Institutions (Public) (Number of Offerings)" dataDxfId="14"/>
    <tableColumn id="25" xr3:uid="{C153064E-6525-4936-B563-88A42E24A902}" name="الشركات والمؤسسات غير المالية (عام) (قيمة) (مليون ريال)_x000a_Non-Financial Companies and Institutions (Public) (Value) (Million Riyals)" dataDxfId="13"/>
    <tableColumn id="26" xr3:uid="{1E8B731A-F294-4589-AC64-A3EA56EC4538}" name="الشركات والمؤسسات غير المالية (خاص) (عدد المصدرين)_x000a_Non-Financial Companies and Institutions (Private) (Number of Issuers)" dataDxfId="12"/>
    <tableColumn id="27" xr3:uid="{57A01CC3-0D28-402B-B866-ECB56FCD1FD2}" name="الشركات والمؤسسات غير المالية (خاص) (عدد الطروحات)_x000a_Non-Financial Companies and Institutions (Private) (Number of Offerings)" dataDxfId="11"/>
    <tableColumn id="28" xr3:uid="{C93976B8-FDC1-4AD9-B29A-3677A99FF418}" name="الشركات والمؤسسات غير المالية (خاص) (قيمة) (مليون ريال)_x000a_Non-Financial Companies and Institutions (Private) (Value) (Million Riyals)" dataDxfId="10"/>
    <tableColumn id="29" xr3:uid="{BADD188C-B6C7-4C58-A402-78EEE885DFD2}" name="إجمالي القيمة (مليون ريال)_x000a_Total Value (Million Riyals)" dataDxfId="9">
      <calculatedColumnFormula>D11+G11+J11+M11+P11+S11+V11+Y11+AB11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1.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sheetPr>
  <dimension ref="B1:N36"/>
  <sheetViews>
    <sheetView showGridLines="0" rightToLeft="1" zoomScaleNormal="100" workbookViewId="0">
      <selection activeCell="C13" sqref="C13:H13"/>
    </sheetView>
  </sheetViews>
  <sheetFormatPr defaultColWidth="12.42578125" defaultRowHeight="15"/>
  <cols>
    <col min="1" max="1" width="12.140625" style="10" customWidth="1"/>
    <col min="2" max="2" width="70" style="10" customWidth="1"/>
    <col min="3" max="3" width="15.42578125" style="10" customWidth="1"/>
    <col min="4" max="8" width="12.42578125" style="10"/>
    <col min="9" max="9" width="16.85546875" style="10" customWidth="1"/>
    <col min="10" max="16384" width="12.42578125" style="10"/>
  </cols>
  <sheetData>
    <row r="1" spans="2:13" ht="14.45" customHeight="1">
      <c r="B1" s="132" t="s">
        <v>67</v>
      </c>
      <c r="C1" s="132"/>
      <c r="D1" s="132"/>
      <c r="E1" s="132"/>
      <c r="F1" s="132"/>
      <c r="G1" s="132"/>
      <c r="H1" s="132"/>
    </row>
    <row r="2" spans="2:13" ht="15" customHeight="1">
      <c r="B2" s="132"/>
      <c r="C2" s="132"/>
      <c r="D2" s="132"/>
      <c r="E2" s="132"/>
      <c r="F2" s="132"/>
      <c r="G2" s="132"/>
      <c r="H2" s="132"/>
    </row>
    <row r="3" spans="2:13" ht="15" customHeight="1">
      <c r="B3" s="132"/>
      <c r="C3" s="132"/>
      <c r="D3" s="132"/>
      <c r="E3" s="132"/>
      <c r="F3" s="132"/>
      <c r="G3" s="132"/>
      <c r="H3" s="132"/>
    </row>
    <row r="4" spans="2:13" ht="15" customHeight="1">
      <c r="B4" s="132"/>
      <c r="C4" s="132"/>
      <c r="D4" s="132"/>
      <c r="E4" s="132"/>
      <c r="F4" s="132"/>
      <c r="G4" s="132"/>
      <c r="H4" s="132"/>
    </row>
    <row r="5" spans="2:13" ht="14.45" customHeight="1">
      <c r="B5" s="132"/>
      <c r="C5" s="132"/>
      <c r="D5" s="132"/>
      <c r="E5" s="132"/>
      <c r="F5" s="132"/>
      <c r="G5" s="132"/>
      <c r="H5" s="132"/>
    </row>
    <row r="6" spans="2:13" ht="6" customHeight="1"/>
    <row r="7" spans="2:13" ht="31.5" customHeight="1">
      <c r="B7" s="138" t="s">
        <v>1</v>
      </c>
      <c r="C7" s="139"/>
      <c r="D7" s="139"/>
      <c r="E7" s="139"/>
      <c r="F7" s="139"/>
      <c r="G7" s="139"/>
      <c r="H7" s="139"/>
    </row>
    <row r="8" spans="2:13">
      <c r="B8" s="32"/>
    </row>
    <row r="9" spans="2:13" ht="20.25" customHeight="1">
      <c r="B9" s="108" t="s">
        <v>74</v>
      </c>
      <c r="C9" s="135" t="s">
        <v>98</v>
      </c>
      <c r="D9" s="135"/>
      <c r="E9" s="135"/>
      <c r="F9" s="135"/>
      <c r="G9" s="135"/>
      <c r="H9" s="135"/>
    </row>
    <row r="10" spans="2:13" ht="20.25" customHeight="1">
      <c r="B10" s="109" t="s">
        <v>75</v>
      </c>
      <c r="C10" s="110"/>
      <c r="D10" s="141" t="s">
        <v>166</v>
      </c>
      <c r="E10" s="141"/>
      <c r="F10" s="141"/>
      <c r="G10" s="141"/>
      <c r="H10" s="141"/>
    </row>
    <row r="11" spans="2:13" ht="20.25" customHeight="1">
      <c r="B11" s="82" t="s">
        <v>76</v>
      </c>
      <c r="C11" s="111"/>
      <c r="D11" s="142" t="s">
        <v>170</v>
      </c>
      <c r="E11" s="142"/>
      <c r="F11" s="142"/>
      <c r="G11" s="142"/>
      <c r="H11" s="142"/>
    </row>
    <row r="12" spans="2:13" ht="20.25" customHeight="1">
      <c r="B12" s="109" t="s">
        <v>77</v>
      </c>
      <c r="C12" s="141" t="s">
        <v>177</v>
      </c>
      <c r="D12" s="141"/>
      <c r="E12" s="141"/>
      <c r="F12" s="141"/>
      <c r="G12" s="141"/>
      <c r="H12" s="141"/>
    </row>
    <row r="13" spans="2:13" ht="20.25" customHeight="1">
      <c r="B13" s="82" t="s">
        <v>78</v>
      </c>
      <c r="C13" s="134" t="s">
        <v>99</v>
      </c>
      <c r="D13" s="134"/>
      <c r="E13" s="134"/>
      <c r="F13" s="134"/>
      <c r="G13" s="134"/>
      <c r="H13" s="134"/>
      <c r="I13" s="33"/>
      <c r="J13" s="33"/>
      <c r="K13" s="33"/>
      <c r="L13" s="33"/>
      <c r="M13" s="33"/>
    </row>
    <row r="14" spans="2:13" ht="20.25" customHeight="1">
      <c r="B14" s="117" t="s">
        <v>79</v>
      </c>
      <c r="C14" s="140" t="s">
        <v>100</v>
      </c>
      <c r="D14" s="140"/>
      <c r="E14" s="140"/>
      <c r="F14" s="140"/>
      <c r="G14" s="140"/>
      <c r="H14" s="140"/>
    </row>
    <row r="15" spans="2:13" ht="20.25" customHeight="1">
      <c r="B15" s="108" t="s">
        <v>80</v>
      </c>
      <c r="C15" s="143" t="s">
        <v>101</v>
      </c>
      <c r="D15" s="143"/>
      <c r="E15" s="143"/>
      <c r="F15" s="143"/>
      <c r="G15" s="143"/>
      <c r="H15" s="143"/>
    </row>
    <row r="16" spans="2:13" ht="30">
      <c r="B16" s="118" t="s">
        <v>81</v>
      </c>
      <c r="C16" s="136" t="s">
        <v>171</v>
      </c>
      <c r="D16" s="136"/>
      <c r="E16" s="136"/>
      <c r="F16" s="136"/>
      <c r="G16" s="136"/>
      <c r="H16" s="136"/>
    </row>
    <row r="17" spans="2:14" ht="30">
      <c r="B17" s="119" t="s">
        <v>82</v>
      </c>
      <c r="C17" s="137" t="s">
        <v>172</v>
      </c>
      <c r="D17" s="137"/>
      <c r="E17" s="137"/>
      <c r="F17" s="137"/>
      <c r="G17" s="137"/>
      <c r="H17" s="137"/>
    </row>
    <row r="18" spans="2:14" ht="20.25" customHeight="1">
      <c r="B18" s="120" t="s">
        <v>83</v>
      </c>
      <c r="C18" s="133" t="s">
        <v>102</v>
      </c>
      <c r="D18" s="133"/>
      <c r="E18" s="133"/>
      <c r="F18" s="133"/>
      <c r="G18" s="133"/>
      <c r="H18" s="133"/>
    </row>
    <row r="19" spans="2:14" ht="20.25" customHeight="1"/>
    <row r="20" spans="2:14" ht="20.25" customHeight="1">
      <c r="N20" s="34"/>
    </row>
    <row r="21" spans="2:14" ht="20.25" customHeight="1">
      <c r="B21" s="42"/>
      <c r="C21" s="43"/>
    </row>
    <row r="22" spans="2:14" ht="20.25" customHeight="1"/>
    <row r="23" spans="2:14" ht="20.25" customHeight="1"/>
    <row r="24" spans="2:14" ht="20.25" customHeight="1"/>
    <row r="25" spans="2:14" ht="20.25" customHeight="1"/>
    <row r="26" spans="2:14" ht="20.25" customHeight="1"/>
    <row r="27" spans="2:14" ht="20.25" customHeight="1">
      <c r="B27" s="44"/>
      <c r="E27" s="45"/>
    </row>
    <row r="28" spans="2:14" ht="20.25" customHeight="1">
      <c r="B28" s="44"/>
      <c r="E28" s="45"/>
      <c r="H28" s="42"/>
    </row>
    <row r="29" spans="2:14" ht="20.25" customHeight="1">
      <c r="B29" s="44"/>
      <c r="E29" s="45"/>
    </row>
    <row r="30" spans="2:14" ht="20.25" customHeight="1">
      <c r="B30" s="44"/>
      <c r="E30" s="45"/>
    </row>
    <row r="31" spans="2:14" ht="20.25" customHeight="1">
      <c r="B31" s="44"/>
      <c r="E31" s="45"/>
    </row>
    <row r="32" spans="2:14" ht="20.25" customHeight="1">
      <c r="B32" s="44"/>
      <c r="E32" s="45"/>
    </row>
    <row r="33" ht="20.25" customHeight="1"/>
    <row r="34" ht="20.25" customHeight="1"/>
    <row r="35" ht="20.25" customHeight="1"/>
    <row r="36" ht="20.25" customHeight="1"/>
  </sheetData>
  <mergeCells count="12">
    <mergeCell ref="B1:H5"/>
    <mergeCell ref="C18:H18"/>
    <mergeCell ref="C13:H13"/>
    <mergeCell ref="C9:H9"/>
    <mergeCell ref="C16:H16"/>
    <mergeCell ref="C17:H17"/>
    <mergeCell ref="B7:H7"/>
    <mergeCell ref="C14:H14"/>
    <mergeCell ref="D10:H10"/>
    <mergeCell ref="D11:H11"/>
    <mergeCell ref="C12:H12"/>
    <mergeCell ref="C15:H15"/>
  </mergeCells>
  <hyperlinks>
    <hyperlink ref="B13" location="'الشركات الموافَق على طرح أسهمها'!A1" display="جدول رقم (2): الشركات الموافَق على طرح أسهمها وطلبات الطرح القائمة " xr:uid="{00000000-0004-0000-0200-000000000000}"/>
    <hyperlink ref="B9" location="' الطرح العام وتسجيل الأوراق'!A1" display="جدول رقم (1):  طرح وتسجيل الأوراق المالية " xr:uid="{00000000-0004-0000-0200-000001000000}"/>
    <hyperlink ref="C9" location="'(1)'!C5" display="جدول رقم (1): الطرح العام للأوراق المالية " xr:uid="{00000000-0004-0000-0200-000003000000}"/>
    <hyperlink ref="B14" location="'الطرح الخاص للأوراق المالية'!A1" display="جدول رقم (3):  الطرح الخاص للأوراق المالية " xr:uid="{00000000-0004-0000-0200-00000A000000}"/>
    <hyperlink ref="B16" location="' قيمةوعدد الصكوك المطروحة محليا'!A1" display="جدول رقم (4):  قيمة وعدد الصكوك المطروحة محلياً حسب المصدر ونوع الطرح " xr:uid="{00000000-0004-0000-0200-00000B000000}"/>
    <hyperlink ref="B17" location="'قيمةوعدد السندات المطروحة محليا'!A1" display="جدول رقم (5):  قيمة وعدد السندات المطروحة محلياً حسب المصدر ونوع الطرح " xr:uid="{F7ECA07F-A737-4616-88C2-28462898E5D4}"/>
    <hyperlink ref="B18" location="'عدد المكتتبين في الطرح العام'!A1" display="جدول رقم (6):  عدد المكتتبين في الطروحات العامة حسب قنوات الاكتتاب" xr:uid="{DFCAFE17-D6DC-44D5-94FA-1A0EC0B2EFDA}"/>
    <hyperlink ref="C9:H9" location="' الطرح العام وتسجيل الأوراق'!A1" display="Table (1): Securities Public Offerings and Registration " xr:uid="{15744BA1-0CCB-4821-9F44-F49022B698AD}"/>
    <hyperlink ref="C13:H13" location="'الشركات الموافَق على طرح أسهمها'!A1" display="Table (2): Listing and Offerings Approvals" xr:uid="{E725BFC2-66EE-4510-9C66-EBD8EF6BB46D}"/>
    <hyperlink ref="C14:H14" location="'الطرح الخاص للأسهم'!A1" display="Table (6): Stocks Private Offerings" xr:uid="{DD937E38-E089-47C0-93AC-B64368D4C9CA}"/>
    <hyperlink ref="C16:H16" location="'قيمة وعدد أدوات الدين ريال'!A1" display="Table (4): Value and Number of Local Sukuk Offerings Classified by Issuer and Offer Type" xr:uid="{67EF9E3A-1854-469F-B7C2-AE3C76CEB291}"/>
    <hyperlink ref="C17:H17" location="'قيمة وعدد أدوات الدين غير ريال'!A1" display="Table (9): Value and Number of Debt Instruments Offered Locally and Number of Issuers by Source and Type of Offering (Offering Currency: Non-Saudi Riyal) " xr:uid="{D2D4082B-67C0-436F-A91F-BDCEB3D44FBA}"/>
    <hyperlink ref="C18:H18" location="'عدد المكتتبين في الطرح العام'!A1" display="Table (6): Number of Individual Subscribers to IPOs by Subscription Channel" xr:uid="{EF709011-C736-4E52-82CC-D01C4520F52D}"/>
    <hyperlink ref="B9:H9" location="' الطرح العام وتسجيل الأسهم'!A1" display="جدول رقم (1):  الطرح العام وتسجيل الأسهم" xr:uid="{530175B7-BD4D-4777-9885-7CBAB5B1695B}"/>
    <hyperlink ref="D10:H10" location="'تفاصيل الطرح العام والإدراج'!A1" display="Table (2): Details of the Initial Public Offering and Stock Listing  " xr:uid="{81197BE2-F47C-4942-9D46-7AA8010B1B50}"/>
    <hyperlink ref="D11:H11" location="'تفاصيل زيادة رأس المال'!A1" display="Table (3): Details of Capital Raising" xr:uid="{CE05ACD9-5009-42FC-B705-F74CEFA2AAFD}"/>
    <hyperlink ref="C12:H12" location="'عدد طلبات التي لم يوافق عليها '!A1" display="Table (4): Number of Applications for Public offering/stock Registeration Rejected " xr:uid="{CC83DF66-CF6A-4FBE-ACF4-EB57A029667E}"/>
    <hyperlink ref="C15:H15" location="'طرح أدوات الدين'!A1" display="Table (7):  Debt Instruments Offering" xr:uid="{E3D076B3-744A-4D59-A63B-36AFB623A978}"/>
    <hyperlink ref="B15" location="'طرح أدوات الدين'!A1" display="جدول رقم (7): طرح أدوات الدين" xr:uid="{9319A6DA-8A92-4A9D-A714-B93802FEBC2D}"/>
    <hyperlink ref="B14:H14" location="'الطرح الخاص للأسهم'!A1" display="جدول رقم (6):  الطرح الخاص للأسهم" xr:uid="{4B1A4405-E32C-43BE-B49F-615BBE9A0CA7}"/>
    <hyperlink ref="B16:H16" location="'قيمة وعدد أدوات الدين ريال'!A1" display="جدول رقم (8):  قيمة وعدد أدوات الدين المطروحة محليا وعدد المصدرين حسب المصدر ونوع الطرح (عملة الطرح الريال السعودي)" xr:uid="{ED555AB4-45CD-4167-9991-EE4AE6FAB72F}"/>
    <hyperlink ref="B17:H17" location="'قيمة وعدد أدوات الدين غير ريال'!A1" display="جدول رقم (9):  قيمة وعدد أدوات الدين المطروحة محليا وعدد المصدرين حسب المصدر ونوع الطرح (عملة الطرح غير الريال السعودي)" xr:uid="{6104B39C-B62C-4582-A6A9-55933CC4F8ED}"/>
    <hyperlink ref="B18:H18" location="'عدد المكتتبين في الطرح العام'!A1" display="جدول رقم (10):  عدد المكتتبين في الطروحات العامة حسب قنوات الاكتتاب" xr:uid="{37D3E249-221D-40FF-8167-FF6860F5561F}"/>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CAE06-0C4C-4076-A389-E666A9E5CEE7}">
  <sheetPr>
    <pageSetUpPr autoPageBreaks="0"/>
  </sheetPr>
  <dimension ref="A1:AC24"/>
  <sheetViews>
    <sheetView showGridLines="0" rightToLeft="1" zoomScale="85" zoomScaleNormal="85" workbookViewId="0">
      <pane ySplit="10" topLeftCell="A12" activePane="bottomLeft" state="frozen"/>
      <selection pane="bottomLeft" activeCell="C5" sqref="C5:R7"/>
    </sheetView>
  </sheetViews>
  <sheetFormatPr defaultColWidth="9.140625" defaultRowHeight="15"/>
  <cols>
    <col min="1" max="1" width="23.42578125" customWidth="1"/>
    <col min="2" max="28" width="14.42578125" customWidth="1"/>
    <col min="29" max="29" width="15.42578125" customWidth="1"/>
  </cols>
  <sheetData>
    <row r="1" spans="1:29" ht="16.5">
      <c r="E1" s="1"/>
      <c r="F1" s="1"/>
      <c r="G1" s="1"/>
    </row>
    <row r="2" spans="1:29" ht="18">
      <c r="A2" s="2"/>
      <c r="B2" s="2"/>
      <c r="C2" s="2"/>
      <c r="D2" s="2"/>
      <c r="E2" s="2"/>
      <c r="F2" s="2"/>
      <c r="G2" s="2"/>
      <c r="H2" s="1"/>
      <c r="I2" s="1"/>
      <c r="J2" s="1"/>
      <c r="K2" s="1"/>
    </row>
    <row r="3" spans="1:29" ht="18">
      <c r="A3" s="2"/>
      <c r="B3" s="2"/>
      <c r="C3" s="2"/>
      <c r="D3" s="2"/>
      <c r="E3" s="2"/>
      <c r="F3" s="2"/>
      <c r="G3" s="2"/>
      <c r="H3" s="1"/>
      <c r="I3" s="1"/>
      <c r="J3" s="1"/>
      <c r="K3" s="1"/>
    </row>
    <row r="4" spans="1:29" ht="27" customHeight="1">
      <c r="A4" s="55"/>
      <c r="B4" s="55"/>
      <c r="C4" s="55"/>
      <c r="D4" s="55"/>
      <c r="E4" s="55"/>
      <c r="F4" s="55"/>
      <c r="G4" s="2"/>
      <c r="H4" s="1"/>
      <c r="I4" s="1"/>
      <c r="J4" s="1"/>
      <c r="K4" s="1"/>
    </row>
    <row r="5" spans="1:29" ht="15.6" customHeight="1">
      <c r="A5" s="5"/>
      <c r="B5" s="5"/>
      <c r="C5" s="144" t="s">
        <v>173</v>
      </c>
      <c r="D5" s="144"/>
      <c r="E5" s="144"/>
      <c r="F5" s="144"/>
      <c r="G5" s="144"/>
      <c r="H5" s="144"/>
      <c r="I5" s="144"/>
      <c r="J5" s="144"/>
      <c r="K5" s="144"/>
      <c r="L5" s="144"/>
      <c r="M5" s="144"/>
      <c r="N5" s="144"/>
      <c r="O5" s="144"/>
      <c r="P5" s="144"/>
      <c r="Q5" s="144"/>
      <c r="R5" s="144"/>
      <c r="S5" s="41"/>
      <c r="T5" s="41"/>
      <c r="U5" s="41"/>
      <c r="V5" s="41"/>
      <c r="W5" s="41"/>
      <c r="X5" s="41"/>
      <c r="Y5" s="41"/>
    </row>
    <row r="6" spans="1:29" ht="14.45" customHeight="1">
      <c r="A6" s="5"/>
      <c r="B6" s="5"/>
      <c r="C6" s="144"/>
      <c r="D6" s="144"/>
      <c r="E6" s="144"/>
      <c r="F6" s="144"/>
      <c r="G6" s="144"/>
      <c r="H6" s="144"/>
      <c r="I6" s="144"/>
      <c r="J6" s="144"/>
      <c r="K6" s="144"/>
      <c r="L6" s="144"/>
      <c r="M6" s="144"/>
      <c r="N6" s="144"/>
      <c r="O6" s="144"/>
      <c r="P6" s="144"/>
      <c r="Q6" s="144"/>
      <c r="R6" s="144"/>
      <c r="S6" s="41"/>
      <c r="T6" s="41"/>
      <c r="U6" s="41"/>
      <c r="V6" s="41"/>
      <c r="W6" s="41"/>
      <c r="X6" s="41"/>
      <c r="Y6" s="41"/>
    </row>
    <row r="7" spans="1:29" ht="15.6" customHeight="1">
      <c r="A7" s="5"/>
      <c r="B7" s="5"/>
      <c r="C7" s="144"/>
      <c r="D7" s="144"/>
      <c r="E7" s="144"/>
      <c r="F7" s="144"/>
      <c r="G7" s="144"/>
      <c r="H7" s="144"/>
      <c r="I7" s="144"/>
      <c r="J7" s="144"/>
      <c r="K7" s="144"/>
      <c r="L7" s="144"/>
      <c r="M7" s="144"/>
      <c r="N7" s="144"/>
      <c r="O7" s="144"/>
      <c r="P7" s="144"/>
      <c r="Q7" s="144"/>
      <c r="R7" s="144"/>
      <c r="S7" s="41"/>
      <c r="T7" s="41"/>
      <c r="U7" s="41"/>
      <c r="V7" s="41"/>
      <c r="W7" s="41"/>
      <c r="X7" s="41"/>
      <c r="Y7" s="41"/>
    </row>
    <row r="8" spans="1:29">
      <c r="A8" s="5"/>
      <c r="B8" s="5"/>
      <c r="C8" s="5"/>
      <c r="D8" s="5"/>
      <c r="E8" s="5"/>
      <c r="F8" s="5"/>
      <c r="G8" s="5"/>
      <c r="H8" s="5"/>
      <c r="I8" s="5"/>
      <c r="J8" s="5"/>
      <c r="K8" s="5"/>
      <c r="L8" s="5"/>
      <c r="M8" s="5"/>
      <c r="N8" s="5"/>
      <c r="O8" s="5"/>
      <c r="P8" s="5"/>
    </row>
    <row r="9" spans="1:29" ht="15.75" thickBot="1">
      <c r="A9" s="5"/>
      <c r="B9" s="5"/>
      <c r="C9" s="5"/>
      <c r="D9" s="5"/>
      <c r="E9" s="5"/>
      <c r="F9" s="5"/>
      <c r="G9" s="5"/>
      <c r="H9" s="5"/>
      <c r="I9" s="5"/>
      <c r="J9" s="5"/>
      <c r="K9" s="5"/>
      <c r="L9" s="5"/>
      <c r="M9" s="5"/>
      <c r="N9" s="5"/>
      <c r="O9" s="5"/>
      <c r="P9" s="5"/>
    </row>
    <row r="10" spans="1:29" ht="131.1" customHeight="1" thickBot="1">
      <c r="A10" s="71" t="s">
        <v>45</v>
      </c>
      <c r="B10" s="113" t="s">
        <v>131</v>
      </c>
      <c r="C10" s="57" t="s">
        <v>130</v>
      </c>
      <c r="D10" s="57" t="s">
        <v>134</v>
      </c>
      <c r="E10" s="113" t="s">
        <v>132</v>
      </c>
      <c r="F10" s="57" t="s">
        <v>133</v>
      </c>
      <c r="G10" s="57" t="s">
        <v>135</v>
      </c>
      <c r="H10" s="113" t="s">
        <v>136</v>
      </c>
      <c r="I10" s="57" t="s">
        <v>137</v>
      </c>
      <c r="J10" s="57" t="s">
        <v>138</v>
      </c>
      <c r="K10" s="57" t="s">
        <v>146</v>
      </c>
      <c r="L10" s="57" t="s">
        <v>147</v>
      </c>
      <c r="M10" s="57" t="s">
        <v>148</v>
      </c>
      <c r="N10" s="57" t="s">
        <v>140</v>
      </c>
      <c r="O10" s="57" t="s">
        <v>141</v>
      </c>
      <c r="P10" s="57" t="s">
        <v>142</v>
      </c>
      <c r="Q10" s="57" t="s">
        <v>143</v>
      </c>
      <c r="R10" s="57" t="s">
        <v>144</v>
      </c>
      <c r="S10" s="57" t="s">
        <v>145</v>
      </c>
      <c r="T10" s="57" t="s">
        <v>149</v>
      </c>
      <c r="U10" s="57" t="s">
        <v>150</v>
      </c>
      <c r="V10" s="57" t="s">
        <v>151</v>
      </c>
      <c r="W10" s="57" t="s">
        <v>152</v>
      </c>
      <c r="X10" s="57" t="s">
        <v>153</v>
      </c>
      <c r="Y10" s="57" t="s">
        <v>154</v>
      </c>
      <c r="Z10" s="57" t="s">
        <v>155</v>
      </c>
      <c r="AA10" s="57" t="s">
        <v>156</v>
      </c>
      <c r="AB10" s="57" t="s">
        <v>157</v>
      </c>
      <c r="AC10" s="57" t="s">
        <v>139</v>
      </c>
    </row>
    <row r="11" spans="1:29" ht="27" thickTop="1" thickBot="1">
      <c r="A11" s="36" t="s">
        <v>58</v>
      </c>
      <c r="B11" s="102">
        <v>0</v>
      </c>
      <c r="C11" s="102">
        <v>0</v>
      </c>
      <c r="D11" s="102">
        <v>0</v>
      </c>
      <c r="E11" s="63">
        <v>0</v>
      </c>
      <c r="F11" s="73">
        <v>0</v>
      </c>
      <c r="G11" s="63">
        <v>0</v>
      </c>
      <c r="H11" s="73">
        <v>0</v>
      </c>
      <c r="I11" s="63">
        <v>0</v>
      </c>
      <c r="J11" s="73">
        <v>0</v>
      </c>
      <c r="K11" s="63">
        <v>0</v>
      </c>
      <c r="L11" s="73">
        <v>0</v>
      </c>
      <c r="M11" s="63">
        <v>0</v>
      </c>
      <c r="N11" s="73">
        <v>0</v>
      </c>
      <c r="O11" s="63">
        <v>0</v>
      </c>
      <c r="P11" s="73">
        <v>0</v>
      </c>
      <c r="Q11" s="99">
        <v>7</v>
      </c>
      <c r="R11" s="99">
        <v>8</v>
      </c>
      <c r="S11" s="99">
        <v>5854</v>
      </c>
      <c r="T11" s="99">
        <v>0</v>
      </c>
      <c r="U11" s="99">
        <v>0</v>
      </c>
      <c r="V11" s="99">
        <v>0</v>
      </c>
      <c r="W11" s="99">
        <v>0</v>
      </c>
      <c r="X11" s="99">
        <v>0</v>
      </c>
      <c r="Y11" s="99">
        <v>0</v>
      </c>
      <c r="Z11" s="99">
        <v>4</v>
      </c>
      <c r="AA11" s="99">
        <v>5</v>
      </c>
      <c r="AB11" s="99">
        <v>2653</v>
      </c>
      <c r="AC11" s="101">
        <f>D11+G11+J11+M11+P11+S11+V11+Y11+AB11</f>
        <v>8507</v>
      </c>
    </row>
    <row r="12" spans="1:29" ht="27" thickTop="1" thickBot="1">
      <c r="A12" s="69" t="s">
        <v>59</v>
      </c>
      <c r="B12" s="97">
        <v>0</v>
      </c>
      <c r="C12" s="97">
        <v>0</v>
      </c>
      <c r="D12" s="97">
        <v>0</v>
      </c>
      <c r="E12" s="63">
        <v>0</v>
      </c>
      <c r="F12" s="73">
        <v>0</v>
      </c>
      <c r="G12" s="63">
        <v>0</v>
      </c>
      <c r="H12" s="73">
        <v>3</v>
      </c>
      <c r="I12" s="63">
        <v>2</v>
      </c>
      <c r="J12" s="73">
        <v>171</v>
      </c>
      <c r="K12" s="63">
        <v>0</v>
      </c>
      <c r="L12" s="73">
        <v>0</v>
      </c>
      <c r="M12" s="63">
        <v>0</v>
      </c>
      <c r="N12" s="73">
        <v>0</v>
      </c>
      <c r="O12" s="63">
        <v>0</v>
      </c>
      <c r="P12" s="73">
        <v>0</v>
      </c>
      <c r="Q12" s="99">
        <v>6</v>
      </c>
      <c r="R12" s="99">
        <v>6</v>
      </c>
      <c r="S12" s="99">
        <v>940</v>
      </c>
      <c r="T12" s="99">
        <v>0</v>
      </c>
      <c r="U12" s="99">
        <v>0</v>
      </c>
      <c r="V12" s="99">
        <v>0</v>
      </c>
      <c r="W12" s="99">
        <v>0</v>
      </c>
      <c r="X12" s="99">
        <v>0</v>
      </c>
      <c r="Y12" s="99">
        <v>0</v>
      </c>
      <c r="Z12" s="99">
        <v>2</v>
      </c>
      <c r="AA12" s="99">
        <v>2</v>
      </c>
      <c r="AB12" s="99">
        <v>150</v>
      </c>
      <c r="AC12" s="101">
        <f t="shared" ref="AC12:AC16" si="0">D12+G12+J12+M12+P12+S12+V12+Y12+AB12</f>
        <v>1261</v>
      </c>
    </row>
    <row r="13" spans="1:29" ht="27" thickTop="1" thickBot="1">
      <c r="A13" s="36" t="s">
        <v>61</v>
      </c>
      <c r="B13" s="102">
        <v>0</v>
      </c>
      <c r="C13" s="102">
        <v>0</v>
      </c>
      <c r="D13" s="102">
        <v>0</v>
      </c>
      <c r="E13" s="63">
        <v>0</v>
      </c>
      <c r="F13" s="73">
        <v>0</v>
      </c>
      <c r="G13" s="63">
        <v>0</v>
      </c>
      <c r="H13" s="73">
        <v>0</v>
      </c>
      <c r="I13" s="63">
        <v>0</v>
      </c>
      <c r="J13" s="73">
        <v>0</v>
      </c>
      <c r="K13" s="63">
        <v>0</v>
      </c>
      <c r="L13" s="73">
        <v>0</v>
      </c>
      <c r="M13" s="63">
        <v>0</v>
      </c>
      <c r="N13" s="73">
        <v>0</v>
      </c>
      <c r="O13" s="63">
        <v>0</v>
      </c>
      <c r="P13" s="73">
        <v>0</v>
      </c>
      <c r="Q13" s="99">
        <v>5</v>
      </c>
      <c r="R13" s="99">
        <v>5</v>
      </c>
      <c r="S13" s="99">
        <v>1378</v>
      </c>
      <c r="T13" s="99">
        <v>0</v>
      </c>
      <c r="U13" s="99">
        <v>0</v>
      </c>
      <c r="V13" s="99">
        <v>0</v>
      </c>
      <c r="W13" s="99">
        <v>0</v>
      </c>
      <c r="X13" s="99">
        <v>0</v>
      </c>
      <c r="Y13" s="99">
        <v>0</v>
      </c>
      <c r="Z13" s="99">
        <v>5</v>
      </c>
      <c r="AA13" s="99">
        <v>5</v>
      </c>
      <c r="AB13" s="99">
        <v>1008</v>
      </c>
      <c r="AC13" s="101">
        <f t="shared" si="0"/>
        <v>2386</v>
      </c>
    </row>
    <row r="14" spans="1:29" ht="27" thickTop="1" thickBot="1">
      <c r="A14" s="36" t="s">
        <v>62</v>
      </c>
      <c r="B14" s="102">
        <v>0</v>
      </c>
      <c r="C14" s="102">
        <v>0</v>
      </c>
      <c r="D14" s="102">
        <v>0</v>
      </c>
      <c r="E14" s="63">
        <v>0</v>
      </c>
      <c r="F14" s="73">
        <v>0</v>
      </c>
      <c r="G14" s="63">
        <v>0</v>
      </c>
      <c r="H14" s="73">
        <v>2</v>
      </c>
      <c r="I14" s="63">
        <v>2</v>
      </c>
      <c r="J14" s="73">
        <v>1016</v>
      </c>
      <c r="K14" s="63">
        <v>0</v>
      </c>
      <c r="L14" s="73">
        <v>0</v>
      </c>
      <c r="M14" s="63">
        <v>0</v>
      </c>
      <c r="N14" s="73">
        <v>0</v>
      </c>
      <c r="O14" s="63">
        <v>0</v>
      </c>
      <c r="P14" s="73">
        <v>0</v>
      </c>
      <c r="Q14" s="100">
        <v>6</v>
      </c>
      <c r="R14" s="100">
        <v>6</v>
      </c>
      <c r="S14" s="100">
        <v>2561</v>
      </c>
      <c r="T14" s="100">
        <v>0</v>
      </c>
      <c r="U14" s="100">
        <v>0</v>
      </c>
      <c r="V14" s="100">
        <v>0</v>
      </c>
      <c r="W14" s="100">
        <v>0</v>
      </c>
      <c r="X14" s="100">
        <v>0</v>
      </c>
      <c r="Y14" s="100">
        <v>0</v>
      </c>
      <c r="Z14" s="100">
        <v>3</v>
      </c>
      <c r="AA14" s="100">
        <v>6</v>
      </c>
      <c r="AB14" s="100">
        <v>2906</v>
      </c>
      <c r="AC14" s="101">
        <f t="shared" si="0"/>
        <v>6483</v>
      </c>
    </row>
    <row r="15" spans="1:29" s="96" customFormat="1" ht="27" thickTop="1" thickBot="1">
      <c r="A15" s="38" t="s">
        <v>65</v>
      </c>
      <c r="B15" s="97">
        <v>0</v>
      </c>
      <c r="C15" s="97">
        <v>0</v>
      </c>
      <c r="D15" s="97">
        <v>0</v>
      </c>
      <c r="E15" s="47">
        <v>0</v>
      </c>
      <c r="F15" s="39">
        <v>0</v>
      </c>
      <c r="G15" s="47">
        <v>0</v>
      </c>
      <c r="H15" s="39">
        <v>0</v>
      </c>
      <c r="I15" s="47">
        <v>0</v>
      </c>
      <c r="J15" s="39">
        <v>0</v>
      </c>
      <c r="K15" s="47">
        <v>0</v>
      </c>
      <c r="L15" s="39">
        <v>0</v>
      </c>
      <c r="M15" s="47">
        <v>0</v>
      </c>
      <c r="N15" s="39">
        <v>0</v>
      </c>
      <c r="O15" s="47">
        <v>0</v>
      </c>
      <c r="P15" s="39">
        <v>0</v>
      </c>
      <c r="Q15" s="99">
        <v>7</v>
      </c>
      <c r="R15" s="99">
        <v>7</v>
      </c>
      <c r="S15" s="99">
        <v>2817</v>
      </c>
      <c r="T15" s="99">
        <v>0</v>
      </c>
      <c r="U15" s="99">
        <v>0</v>
      </c>
      <c r="V15" s="99">
        <v>0</v>
      </c>
      <c r="W15" s="99">
        <v>0</v>
      </c>
      <c r="X15" s="99">
        <v>0</v>
      </c>
      <c r="Y15" s="99">
        <v>0</v>
      </c>
      <c r="Z15" s="99">
        <v>4</v>
      </c>
      <c r="AA15" s="99">
        <v>4</v>
      </c>
      <c r="AB15" s="99">
        <v>788</v>
      </c>
      <c r="AC15" s="101">
        <f>D15+G15+J15+M15+P15+S15+V15+Y15+AB15</f>
        <v>3605</v>
      </c>
    </row>
    <row r="16" spans="1:29" ht="27" thickTop="1" thickBot="1">
      <c r="A16" s="36" t="s">
        <v>66</v>
      </c>
      <c r="B16" s="102">
        <v>0</v>
      </c>
      <c r="C16" s="102">
        <v>0</v>
      </c>
      <c r="D16" s="102">
        <v>0</v>
      </c>
      <c r="E16" s="63">
        <v>0</v>
      </c>
      <c r="F16" s="73">
        <v>0</v>
      </c>
      <c r="G16" s="63">
        <v>0</v>
      </c>
      <c r="H16" s="73">
        <v>2</v>
      </c>
      <c r="I16" s="63">
        <v>3</v>
      </c>
      <c r="J16" s="73">
        <v>408</v>
      </c>
      <c r="K16" s="63">
        <v>0</v>
      </c>
      <c r="L16" s="73">
        <v>0</v>
      </c>
      <c r="M16" s="63">
        <v>0</v>
      </c>
      <c r="N16" s="73">
        <v>0</v>
      </c>
      <c r="O16" s="63">
        <v>0</v>
      </c>
      <c r="P16" s="73">
        <v>0</v>
      </c>
      <c r="Q16" s="100">
        <v>11</v>
      </c>
      <c r="R16" s="100">
        <v>12</v>
      </c>
      <c r="S16" s="100">
        <v>9251</v>
      </c>
      <c r="T16" s="100">
        <v>0</v>
      </c>
      <c r="U16" s="100">
        <v>0</v>
      </c>
      <c r="V16" s="100">
        <v>0</v>
      </c>
      <c r="W16" s="100">
        <v>0</v>
      </c>
      <c r="X16" s="100">
        <v>0</v>
      </c>
      <c r="Y16" s="100">
        <v>0</v>
      </c>
      <c r="Z16" s="100">
        <v>5</v>
      </c>
      <c r="AA16" s="100">
        <v>5</v>
      </c>
      <c r="AB16" s="100">
        <v>681</v>
      </c>
      <c r="AC16" s="101">
        <f t="shared" si="0"/>
        <v>10340</v>
      </c>
    </row>
    <row r="17" spans="1:29" ht="15.75" thickTop="1"/>
    <row r="18" spans="1:29">
      <c r="A18" s="23" t="s">
        <v>158</v>
      </c>
      <c r="AC18" s="114" t="s">
        <v>160</v>
      </c>
    </row>
    <row r="19" spans="1:29" ht="14.45" customHeight="1">
      <c r="A19" s="150" t="s">
        <v>159</v>
      </c>
      <c r="B19" s="150"/>
      <c r="C19" s="150"/>
      <c r="D19" s="150"/>
      <c r="E19" s="150"/>
      <c r="F19" s="150"/>
      <c r="G19" s="150"/>
      <c r="H19" s="150"/>
      <c r="I19" s="150"/>
      <c r="J19" s="150"/>
      <c r="K19" s="116"/>
      <c r="R19" s="149" t="s">
        <v>161</v>
      </c>
      <c r="S19" s="149"/>
      <c r="T19" s="149"/>
      <c r="U19" s="149"/>
      <c r="V19" s="149"/>
      <c r="W19" s="149"/>
      <c r="X19" s="149"/>
      <c r="Y19" s="149"/>
      <c r="Z19" s="149"/>
      <c r="AA19" s="149"/>
      <c r="AB19" s="149"/>
      <c r="AC19" s="149"/>
    </row>
    <row r="20" spans="1:29">
      <c r="A20" s="150"/>
      <c r="B20" s="150"/>
      <c r="C20" s="150"/>
      <c r="D20" s="150"/>
      <c r="E20" s="150"/>
      <c r="F20" s="150"/>
      <c r="G20" s="150"/>
      <c r="H20" s="150"/>
      <c r="I20" s="150"/>
      <c r="J20" s="150"/>
      <c r="K20" s="116"/>
      <c r="R20" s="149"/>
      <c r="S20" s="149"/>
      <c r="T20" s="149"/>
      <c r="U20" s="149"/>
      <c r="V20" s="149"/>
      <c r="W20" s="149"/>
      <c r="X20" s="149"/>
      <c r="Y20" s="149"/>
      <c r="Z20" s="149"/>
      <c r="AA20" s="149"/>
      <c r="AB20" s="149"/>
      <c r="AC20" s="149"/>
    </row>
    <row r="21" spans="1:29">
      <c r="A21" s="150"/>
      <c r="B21" s="150"/>
      <c r="C21" s="150"/>
      <c r="D21" s="150"/>
      <c r="E21" s="150"/>
      <c r="F21" s="150"/>
      <c r="G21" s="150"/>
      <c r="H21" s="150"/>
      <c r="I21" s="150"/>
      <c r="J21" s="150"/>
      <c r="K21" s="116"/>
      <c r="R21" s="149"/>
      <c r="S21" s="149"/>
      <c r="T21" s="149"/>
      <c r="U21" s="149"/>
      <c r="V21" s="149"/>
      <c r="W21" s="149"/>
      <c r="X21" s="149"/>
      <c r="Y21" s="149"/>
      <c r="Z21" s="149"/>
      <c r="AA21" s="149"/>
      <c r="AB21" s="149"/>
      <c r="AC21" s="149"/>
    </row>
    <row r="24" spans="1:29">
      <c r="Q24" s="4"/>
    </row>
  </sheetData>
  <mergeCells count="3">
    <mergeCell ref="C5:R7"/>
    <mergeCell ref="A19:J21"/>
    <mergeCell ref="R19:AC21"/>
  </mergeCell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pageSetUpPr autoPageBreaks="0"/>
  </sheetPr>
  <dimension ref="A1:L31"/>
  <sheetViews>
    <sheetView showGridLines="0" rightToLeft="1" tabSelected="1" zoomScaleNormal="100" workbookViewId="0">
      <selection activeCell="C21" sqref="C21"/>
    </sheetView>
  </sheetViews>
  <sheetFormatPr defaultColWidth="9.140625" defaultRowHeight="15"/>
  <cols>
    <col min="1" max="1" width="24.42578125" style="10" customWidth="1"/>
    <col min="2" max="2" width="28" style="10" customWidth="1"/>
    <col min="3" max="6" width="19.42578125" style="10" customWidth="1"/>
    <col min="7" max="7" width="17" style="10" customWidth="1"/>
    <col min="8" max="10" width="15.42578125" style="10" customWidth="1"/>
    <col min="11" max="11" width="18" style="10" customWidth="1"/>
    <col min="12" max="12" width="14.42578125" style="10" customWidth="1"/>
    <col min="13" max="13" width="9.140625" style="10"/>
    <col min="14" max="14" width="20.42578125" style="10" bestFit="1" customWidth="1"/>
    <col min="15" max="15" width="9.140625" style="10"/>
    <col min="16" max="16" width="12.140625" style="10" bestFit="1" customWidth="1"/>
    <col min="17" max="16384" width="9.140625" style="10"/>
  </cols>
  <sheetData>
    <row r="1" spans="1:11" ht="15" customHeight="1">
      <c r="B1" s="12"/>
      <c r="C1" s="12"/>
      <c r="D1" s="12"/>
    </row>
    <row r="2" spans="1:11" ht="15" customHeight="1">
      <c r="A2" s="13"/>
      <c r="B2" s="13"/>
      <c r="C2" s="13"/>
      <c r="D2" s="13"/>
      <c r="E2" s="13"/>
      <c r="F2" s="13"/>
      <c r="G2" s="13"/>
      <c r="H2" s="14"/>
    </row>
    <row r="3" spans="1:11" ht="15" customHeight="1">
      <c r="A3" s="13"/>
      <c r="B3" s="13"/>
      <c r="C3" s="13"/>
      <c r="D3" s="13"/>
      <c r="E3" s="13"/>
      <c r="F3" s="13"/>
      <c r="G3" s="13"/>
      <c r="H3" s="14"/>
    </row>
    <row r="4" spans="1:11" ht="24" customHeight="1"/>
    <row r="5" spans="1:11" ht="47.25" customHeight="1">
      <c r="C5" s="41"/>
      <c r="D5" s="41"/>
      <c r="E5" s="41"/>
      <c r="F5" s="11"/>
      <c r="G5" s="11"/>
      <c r="H5" s="11"/>
      <c r="I5" s="11"/>
      <c r="J5" s="11"/>
      <c r="K5" s="11"/>
    </row>
    <row r="6" spans="1:11" ht="36" customHeight="1">
      <c r="B6" s="144" t="s">
        <v>97</v>
      </c>
      <c r="C6" s="144"/>
      <c r="D6" s="144"/>
      <c r="E6" s="144"/>
      <c r="F6" s="144"/>
    </row>
    <row r="7" spans="1:11" ht="36" customHeight="1"/>
    <row r="8" spans="1:11" ht="27" customHeight="1" thickBot="1">
      <c r="A8" s="74" t="s">
        <v>46</v>
      </c>
      <c r="B8" s="53" t="s">
        <v>47</v>
      </c>
      <c r="C8" s="53" t="s">
        <v>48</v>
      </c>
      <c r="D8" s="53" t="s">
        <v>49</v>
      </c>
      <c r="E8" s="53" t="s">
        <v>50</v>
      </c>
      <c r="F8" s="56" t="s">
        <v>51</v>
      </c>
    </row>
    <row r="9" spans="1:11" ht="30" customHeight="1" thickTop="1" thickBot="1">
      <c r="A9" s="58" t="s">
        <v>34</v>
      </c>
      <c r="B9" s="47">
        <v>14876</v>
      </c>
      <c r="C9" s="47">
        <v>127896</v>
      </c>
      <c r="D9" s="47">
        <v>366183</v>
      </c>
      <c r="E9" s="47">
        <v>42621</v>
      </c>
      <c r="F9" s="75">
        <f>SUM(B9:E9)</f>
        <v>551576</v>
      </c>
    </row>
    <row r="10" spans="1:11" ht="30" customHeight="1" thickTop="1" thickBot="1">
      <c r="A10" s="58" t="s">
        <v>35</v>
      </c>
      <c r="B10" s="86" t="s">
        <v>0</v>
      </c>
      <c r="C10" s="86" t="s">
        <v>0</v>
      </c>
      <c r="D10" s="86" t="s">
        <v>0</v>
      </c>
      <c r="E10" s="86" t="s">
        <v>0</v>
      </c>
      <c r="F10" s="86" t="s">
        <v>0</v>
      </c>
    </row>
    <row r="11" spans="1:11" ht="30" customHeight="1" thickTop="1" thickBot="1">
      <c r="A11" s="58" t="s">
        <v>36</v>
      </c>
      <c r="B11" s="47">
        <v>463027</v>
      </c>
      <c r="C11" s="47">
        <v>120288</v>
      </c>
      <c r="D11" s="47">
        <v>440781</v>
      </c>
      <c r="E11" s="47">
        <v>87592</v>
      </c>
      <c r="F11" s="75">
        <f t="shared" ref="F11:F17" si="0">SUM(B11:E11)</f>
        <v>1111688</v>
      </c>
    </row>
    <row r="12" spans="1:11" ht="30" customHeight="1" thickTop="1" thickBot="1">
      <c r="A12" s="58" t="s">
        <v>37</v>
      </c>
      <c r="B12" s="47">
        <v>30363</v>
      </c>
      <c r="C12" s="47">
        <v>349651</v>
      </c>
      <c r="D12" s="47">
        <v>1498395</v>
      </c>
      <c r="E12" s="47">
        <v>1159269</v>
      </c>
      <c r="F12" s="75">
        <f t="shared" si="0"/>
        <v>3037678</v>
      </c>
    </row>
    <row r="13" spans="1:11" ht="30" customHeight="1" thickTop="1" thickBot="1">
      <c r="A13" s="58" t="s">
        <v>38</v>
      </c>
      <c r="B13" s="47">
        <v>1942030</v>
      </c>
      <c r="C13" s="47">
        <v>326500</v>
      </c>
      <c r="D13" s="47">
        <v>3036449</v>
      </c>
      <c r="E13" s="47">
        <v>78542</v>
      </c>
      <c r="F13" s="75">
        <f t="shared" si="0"/>
        <v>5383521</v>
      </c>
    </row>
    <row r="14" spans="1:11" ht="30" customHeight="1" thickTop="1" thickBot="1">
      <c r="A14" s="58" t="s">
        <v>39</v>
      </c>
      <c r="B14" s="47">
        <v>10774</v>
      </c>
      <c r="C14" s="47">
        <v>92969</v>
      </c>
      <c r="D14" s="47">
        <v>842879</v>
      </c>
      <c r="E14" s="47">
        <v>42886</v>
      </c>
      <c r="F14" s="75">
        <f t="shared" si="0"/>
        <v>989508</v>
      </c>
    </row>
    <row r="15" spans="1:11" ht="30" customHeight="1" thickTop="1" thickBot="1">
      <c r="A15" s="72" t="s">
        <v>40</v>
      </c>
      <c r="B15" s="63">
        <v>66969</v>
      </c>
      <c r="C15" s="63">
        <v>19223</v>
      </c>
      <c r="D15" s="63">
        <v>154691</v>
      </c>
      <c r="E15" s="63">
        <v>206</v>
      </c>
      <c r="F15" s="76">
        <f t="shared" si="0"/>
        <v>241089</v>
      </c>
    </row>
    <row r="16" spans="1:11" ht="27" thickTop="1" thickBot="1">
      <c r="A16" s="72" t="s">
        <v>52</v>
      </c>
      <c r="B16" s="47">
        <v>24811</v>
      </c>
      <c r="C16" s="47">
        <v>225806</v>
      </c>
      <c r="D16" s="47">
        <v>3270086</v>
      </c>
      <c r="E16" s="47">
        <v>42017</v>
      </c>
      <c r="F16" s="75">
        <f t="shared" si="0"/>
        <v>3562720</v>
      </c>
    </row>
    <row r="17" spans="1:12" ht="27" thickTop="1" thickBot="1">
      <c r="A17" s="72" t="s">
        <v>53</v>
      </c>
      <c r="B17" s="63">
        <v>63</v>
      </c>
      <c r="C17" s="63">
        <v>70</v>
      </c>
      <c r="D17" s="63">
        <v>1287</v>
      </c>
      <c r="E17" s="63">
        <v>429</v>
      </c>
      <c r="F17" s="75">
        <f t="shared" si="0"/>
        <v>1849</v>
      </c>
      <c r="L17" s="18"/>
    </row>
    <row r="18" spans="1:12" ht="27" thickTop="1" thickBot="1">
      <c r="A18" s="66" t="s">
        <v>55</v>
      </c>
      <c r="B18" s="63">
        <v>1601</v>
      </c>
      <c r="C18" s="63">
        <v>35252</v>
      </c>
      <c r="D18" s="63">
        <v>1232181</v>
      </c>
      <c r="E18" s="63">
        <v>2604</v>
      </c>
      <c r="F18" s="76">
        <f t="shared" ref="F18:F25" si="1">SUM(B18:E18)</f>
        <v>1271638</v>
      </c>
      <c r="G18" s="8"/>
      <c r="H18" s="8"/>
      <c r="I18" s="8"/>
      <c r="J18" s="8"/>
      <c r="K18" s="8"/>
      <c r="L18" s="18"/>
    </row>
    <row r="19" spans="1:12" ht="27" thickTop="1" thickBot="1">
      <c r="A19" s="72" t="s">
        <v>56</v>
      </c>
      <c r="B19" s="63">
        <v>3016</v>
      </c>
      <c r="C19" s="63">
        <v>34767</v>
      </c>
      <c r="D19" s="63">
        <v>363256</v>
      </c>
      <c r="E19" s="63">
        <v>3379</v>
      </c>
      <c r="F19" s="76">
        <f t="shared" si="1"/>
        <v>404418</v>
      </c>
      <c r="L19" s="18"/>
    </row>
    <row r="20" spans="1:12" ht="27" thickTop="1" thickBot="1">
      <c r="A20" s="66" t="s">
        <v>57</v>
      </c>
      <c r="B20" s="89">
        <v>2090</v>
      </c>
      <c r="C20" s="89">
        <v>22413</v>
      </c>
      <c r="D20" s="89">
        <v>652017</v>
      </c>
      <c r="E20" s="89">
        <v>11712</v>
      </c>
      <c r="F20" s="75">
        <f t="shared" si="1"/>
        <v>688232</v>
      </c>
    </row>
    <row r="21" spans="1:12" ht="27" thickTop="1" thickBot="1">
      <c r="A21" s="72" t="s">
        <v>58</v>
      </c>
      <c r="B21" s="63">
        <v>5377</v>
      </c>
      <c r="C21" s="63">
        <v>98991</v>
      </c>
      <c r="D21" s="63">
        <v>1318010</v>
      </c>
      <c r="E21" s="63">
        <v>18133</v>
      </c>
      <c r="F21" s="76">
        <f t="shared" si="1"/>
        <v>1440511</v>
      </c>
      <c r="J21" s="19"/>
    </row>
    <row r="22" spans="1:12" ht="27" thickTop="1" thickBot="1">
      <c r="A22" s="72" t="s">
        <v>59</v>
      </c>
      <c r="B22" s="63">
        <v>13713</v>
      </c>
      <c r="C22" s="63">
        <v>737245</v>
      </c>
      <c r="D22" s="63">
        <v>3297123</v>
      </c>
      <c r="E22" s="63">
        <v>23366</v>
      </c>
      <c r="F22" s="76">
        <f t="shared" si="1"/>
        <v>4071447</v>
      </c>
    </row>
    <row r="23" spans="1:12" ht="27" thickTop="1" thickBot="1">
      <c r="A23" s="72" t="s">
        <v>61</v>
      </c>
      <c r="B23" s="47" t="s">
        <v>0</v>
      </c>
      <c r="C23" s="47" t="s">
        <v>0</v>
      </c>
      <c r="D23" s="47" t="s">
        <v>0</v>
      </c>
      <c r="E23" s="47" t="s">
        <v>0</v>
      </c>
      <c r="F23" s="76">
        <f t="shared" si="1"/>
        <v>0</v>
      </c>
      <c r="G23" s="17"/>
      <c r="J23" s="16"/>
    </row>
    <row r="24" spans="1:12" ht="27" thickTop="1" thickBot="1">
      <c r="A24" s="72" t="s">
        <v>62</v>
      </c>
      <c r="B24" s="63">
        <v>205080</v>
      </c>
      <c r="C24" s="63">
        <v>21092</v>
      </c>
      <c r="D24" s="63">
        <v>1068922</v>
      </c>
      <c r="E24" s="63">
        <v>8283</v>
      </c>
      <c r="F24" s="76">
        <f t="shared" si="1"/>
        <v>1303377</v>
      </c>
      <c r="G24" s="17"/>
      <c r="J24" s="16"/>
    </row>
    <row r="25" spans="1:12" ht="27" thickTop="1" thickBot="1">
      <c r="A25" s="72" t="s">
        <v>65</v>
      </c>
      <c r="B25" s="63">
        <v>2363</v>
      </c>
      <c r="C25" s="63" t="s">
        <v>0</v>
      </c>
      <c r="D25" s="63">
        <v>2664007</v>
      </c>
      <c r="E25" s="63">
        <v>4468</v>
      </c>
      <c r="F25" s="76">
        <f t="shared" si="1"/>
        <v>2670838</v>
      </c>
      <c r="G25" s="17"/>
      <c r="J25" s="16"/>
    </row>
    <row r="26" spans="1:12" ht="27" thickTop="1" thickBot="1">
      <c r="A26" s="69" t="s">
        <v>66</v>
      </c>
      <c r="B26" s="63">
        <v>2092</v>
      </c>
      <c r="C26" s="63" t="s">
        <v>0</v>
      </c>
      <c r="D26" s="63">
        <f>1377423+4503</f>
        <v>1381926</v>
      </c>
      <c r="E26" s="63">
        <f>3062+5</f>
        <v>3067</v>
      </c>
      <c r="F26" s="95">
        <f>SUM(B26:E26)</f>
        <v>1387085</v>
      </c>
      <c r="G26" s="17"/>
      <c r="J26" s="16"/>
    </row>
    <row r="27" spans="1:12" ht="26.25" thickTop="1">
      <c r="A27" s="72" t="s">
        <v>178</v>
      </c>
      <c r="B27" s="63" t="s">
        <v>0</v>
      </c>
      <c r="C27" s="63" t="s">
        <v>0</v>
      </c>
      <c r="D27" s="63">
        <v>642732</v>
      </c>
      <c r="E27" s="63">
        <v>1418</v>
      </c>
      <c r="F27" s="76">
        <f>SUM(B27:E27)</f>
        <v>644150</v>
      </c>
      <c r="J27" s="17"/>
    </row>
    <row r="28" spans="1:12">
      <c r="A28" s="152" t="s">
        <v>63</v>
      </c>
      <c r="B28" s="152"/>
      <c r="C28" s="151" t="s">
        <v>54</v>
      </c>
      <c r="D28" s="151"/>
      <c r="E28" s="151"/>
      <c r="F28" s="151"/>
      <c r="J28" s="21"/>
      <c r="K28" s="22"/>
    </row>
    <row r="29" spans="1:12">
      <c r="A29" s="152"/>
      <c r="B29" s="152"/>
      <c r="C29" s="151"/>
      <c r="D29" s="151"/>
      <c r="E29" s="151"/>
      <c r="F29" s="151"/>
    </row>
    <row r="30" spans="1:12">
      <c r="F30" s="20"/>
    </row>
    <row r="31" spans="1:12">
      <c r="J31" s="21"/>
    </row>
  </sheetData>
  <protectedRanges>
    <protectedRange sqref="B27:E27" name="table14"/>
  </protectedRanges>
  <mergeCells count="3">
    <mergeCell ref="B6:F6"/>
    <mergeCell ref="C28:F29"/>
    <mergeCell ref="A28:B29"/>
  </mergeCell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99678-B417-4051-A364-5AFECEBE86A6}">
  <sheetPr>
    <pageSetUpPr autoPageBreaks="0"/>
  </sheetPr>
  <dimension ref="A1:K58"/>
  <sheetViews>
    <sheetView showGridLines="0" rightToLeft="1" zoomScale="85" zoomScaleNormal="85" workbookViewId="0">
      <pane ySplit="6" topLeftCell="A46" activePane="bottomLeft" state="frozen"/>
      <selection pane="bottomLeft" activeCell="B58" sqref="B58"/>
    </sheetView>
  </sheetViews>
  <sheetFormatPr defaultColWidth="14.42578125" defaultRowHeight="25.5" customHeight="1"/>
  <cols>
    <col min="1" max="1" width="20.42578125" style="10" customWidth="1"/>
    <col min="2" max="6" width="23.85546875" style="10" customWidth="1"/>
    <col min="7" max="7" width="14.42578125" style="10" customWidth="1"/>
    <col min="8" max="8" width="14.42578125" style="10"/>
    <col min="9" max="9" width="14.42578125" style="10" customWidth="1"/>
    <col min="10" max="16384" width="14.42578125" style="10"/>
  </cols>
  <sheetData>
    <row r="1" spans="1:10" ht="25.5" customHeight="1">
      <c r="B1" s="12"/>
      <c r="C1" s="12"/>
      <c r="D1" s="12"/>
    </row>
    <row r="2" spans="1:10" ht="25.5" customHeight="1">
      <c r="A2" s="13"/>
      <c r="B2" s="13"/>
      <c r="C2" s="13"/>
      <c r="D2" s="13"/>
      <c r="E2" s="13"/>
      <c r="F2" s="13"/>
    </row>
    <row r="3" spans="1:10" ht="25.5" customHeight="1">
      <c r="A3" s="13"/>
      <c r="B3" s="13"/>
      <c r="C3" s="13"/>
      <c r="D3" s="13"/>
      <c r="E3" s="13"/>
      <c r="F3" s="13"/>
    </row>
    <row r="4" spans="1:10" ht="25.5" customHeight="1">
      <c r="A4" s="6"/>
      <c r="B4" s="3"/>
      <c r="C4" s="3"/>
      <c r="D4" s="3"/>
      <c r="E4" s="6"/>
      <c r="F4" s="3"/>
      <c r="H4" s="3"/>
    </row>
    <row r="5" spans="1:10" ht="51.95" customHeight="1" thickBot="1">
      <c r="B5" s="144" t="s">
        <v>165</v>
      </c>
      <c r="C5" s="144"/>
      <c r="D5" s="144"/>
      <c r="E5" s="144"/>
    </row>
    <row r="6" spans="1:10" ht="96" customHeight="1" thickTop="1" thickBot="1">
      <c r="A6" s="40" t="s">
        <v>43</v>
      </c>
      <c r="B6" s="51" t="s">
        <v>163</v>
      </c>
      <c r="C6" s="51" t="s">
        <v>162</v>
      </c>
      <c r="D6" s="51" t="s">
        <v>179</v>
      </c>
      <c r="E6" s="51" t="s">
        <v>180</v>
      </c>
      <c r="F6" s="78" t="s">
        <v>103</v>
      </c>
      <c r="I6" s="3"/>
    </row>
    <row r="7" spans="1:10" ht="30" customHeight="1" thickTop="1" thickBot="1">
      <c r="A7" s="85" t="s">
        <v>2</v>
      </c>
      <c r="B7" s="48">
        <v>4</v>
      </c>
      <c r="C7" s="48">
        <v>1422</v>
      </c>
      <c r="D7" s="47">
        <v>0</v>
      </c>
      <c r="E7" s="48">
        <v>0</v>
      </c>
      <c r="F7" s="62">
        <f>C7+E7</f>
        <v>1422</v>
      </c>
    </row>
    <row r="8" spans="1:10" ht="30" customHeight="1" thickTop="1" thickBot="1">
      <c r="A8" s="85" t="s">
        <v>3</v>
      </c>
      <c r="B8" s="48">
        <v>1</v>
      </c>
      <c r="C8" s="48">
        <v>540</v>
      </c>
      <c r="D8" s="47">
        <v>1</v>
      </c>
      <c r="E8" s="48">
        <v>200</v>
      </c>
      <c r="F8" s="62">
        <f t="shared" ref="F8:F51" si="0">C8+E8</f>
        <v>740</v>
      </c>
    </row>
    <row r="9" spans="1:10" ht="30" customHeight="1" thickTop="1" thickBot="1">
      <c r="A9" s="85" t="s">
        <v>4</v>
      </c>
      <c r="B9" s="48">
        <v>4</v>
      </c>
      <c r="C9" s="48">
        <v>2000</v>
      </c>
      <c r="D9" s="47">
        <v>0</v>
      </c>
      <c r="E9" s="48">
        <v>0</v>
      </c>
      <c r="F9" s="62">
        <f t="shared" si="0"/>
        <v>2000</v>
      </c>
      <c r="J9" s="31"/>
    </row>
    <row r="10" spans="1:10" ht="30" customHeight="1" thickTop="1" thickBot="1">
      <c r="A10" s="85" t="s">
        <v>5</v>
      </c>
      <c r="B10" s="48">
        <v>2</v>
      </c>
      <c r="C10" s="48">
        <v>23229</v>
      </c>
      <c r="D10" s="47">
        <v>2</v>
      </c>
      <c r="E10" s="48">
        <v>5820</v>
      </c>
      <c r="F10" s="62">
        <f t="shared" si="0"/>
        <v>29049</v>
      </c>
    </row>
    <row r="11" spans="1:10" ht="30" customHeight="1" thickTop="1" thickBot="1">
      <c r="A11" s="85" t="s">
        <v>21</v>
      </c>
      <c r="B11" s="48">
        <v>3</v>
      </c>
      <c r="C11" s="48">
        <v>3774</v>
      </c>
      <c r="D11" s="47">
        <v>10</v>
      </c>
      <c r="E11" s="48">
        <v>1925</v>
      </c>
      <c r="F11" s="62">
        <f t="shared" si="0"/>
        <v>5699</v>
      </c>
    </row>
    <row r="12" spans="1:10" ht="30" customHeight="1" thickTop="1" thickBot="1">
      <c r="A12" s="66" t="s">
        <v>6</v>
      </c>
      <c r="B12" s="48">
        <v>0</v>
      </c>
      <c r="C12" s="48">
        <v>0</v>
      </c>
      <c r="D12" s="47">
        <v>2</v>
      </c>
      <c r="E12" s="48">
        <v>400</v>
      </c>
      <c r="F12" s="62">
        <f t="shared" si="0"/>
        <v>400</v>
      </c>
    </row>
    <row r="13" spans="1:10" ht="30" customHeight="1" thickTop="1" thickBot="1">
      <c r="A13" s="66" t="s">
        <v>7</v>
      </c>
      <c r="B13" s="48">
        <v>1</v>
      </c>
      <c r="C13" s="48">
        <v>378</v>
      </c>
      <c r="D13" s="47">
        <v>0</v>
      </c>
      <c r="E13" s="48">
        <v>0</v>
      </c>
      <c r="F13" s="62">
        <f t="shared" si="0"/>
        <v>378</v>
      </c>
    </row>
    <row r="14" spans="1:10" ht="30" customHeight="1" thickTop="1" thickBot="1">
      <c r="A14" s="66" t="s">
        <v>8</v>
      </c>
      <c r="B14" s="48">
        <v>1</v>
      </c>
      <c r="C14" s="48">
        <v>1767.2</v>
      </c>
      <c r="D14" s="47">
        <v>1</v>
      </c>
      <c r="E14" s="48">
        <v>175</v>
      </c>
      <c r="F14" s="62">
        <f t="shared" si="0"/>
        <v>1942.2</v>
      </c>
    </row>
    <row r="15" spans="1:10" ht="30" customHeight="1" thickTop="1" thickBot="1">
      <c r="A15" s="66" t="s">
        <v>9</v>
      </c>
      <c r="B15" s="48">
        <v>2</v>
      </c>
      <c r="C15" s="48">
        <v>1026.0999999999999</v>
      </c>
      <c r="D15" s="47">
        <v>0</v>
      </c>
      <c r="E15" s="48">
        <v>0</v>
      </c>
      <c r="F15" s="62">
        <f t="shared" si="0"/>
        <v>1026.0999999999999</v>
      </c>
    </row>
    <row r="16" spans="1:10" ht="30" customHeight="1" thickTop="1" thickBot="1">
      <c r="A16" s="66" t="s">
        <v>10</v>
      </c>
      <c r="B16" s="48">
        <v>0</v>
      </c>
      <c r="C16" s="48">
        <v>0</v>
      </c>
      <c r="D16" s="47">
        <v>1</v>
      </c>
      <c r="E16" s="48">
        <v>100</v>
      </c>
      <c r="F16" s="62">
        <f t="shared" si="0"/>
        <v>100</v>
      </c>
    </row>
    <row r="17" spans="1:9" ht="30" customHeight="1" thickTop="1" thickBot="1">
      <c r="A17" s="66" t="s">
        <v>11</v>
      </c>
      <c r="B17" s="48">
        <v>0</v>
      </c>
      <c r="C17" s="48">
        <v>0</v>
      </c>
      <c r="D17" s="47">
        <v>1</v>
      </c>
      <c r="E17" s="79">
        <v>600</v>
      </c>
      <c r="F17" s="62">
        <f t="shared" si="0"/>
        <v>600</v>
      </c>
    </row>
    <row r="18" spans="1:9" ht="30" customHeight="1" thickTop="1" thickBot="1">
      <c r="A18" s="66" t="s">
        <v>22</v>
      </c>
      <c r="B18" s="48">
        <v>7</v>
      </c>
      <c r="C18" s="48">
        <v>1801.9</v>
      </c>
      <c r="D18" s="47">
        <v>0</v>
      </c>
      <c r="E18" s="48">
        <v>0</v>
      </c>
      <c r="F18" s="62">
        <f t="shared" si="0"/>
        <v>1801.9</v>
      </c>
    </row>
    <row r="19" spans="1:9" ht="30" customHeight="1" thickTop="1" thickBot="1">
      <c r="A19" s="66" t="s">
        <v>12</v>
      </c>
      <c r="B19" s="48">
        <v>2</v>
      </c>
      <c r="C19" s="48">
        <v>1372.27</v>
      </c>
      <c r="D19" s="47">
        <v>0</v>
      </c>
      <c r="E19" s="48">
        <v>0</v>
      </c>
      <c r="F19" s="62">
        <f t="shared" si="0"/>
        <v>1372.27</v>
      </c>
    </row>
    <row r="20" spans="1:9" ht="30" customHeight="1" thickTop="1" thickBot="1">
      <c r="A20" s="66" t="s">
        <v>13</v>
      </c>
      <c r="B20" s="48">
        <v>1</v>
      </c>
      <c r="C20" s="48">
        <v>765</v>
      </c>
      <c r="D20" s="47">
        <v>1</v>
      </c>
      <c r="E20" s="48">
        <v>380</v>
      </c>
      <c r="F20" s="62">
        <f t="shared" si="0"/>
        <v>1145</v>
      </c>
      <c r="G20" s="49"/>
      <c r="H20" s="49"/>
      <c r="I20" s="49"/>
    </row>
    <row r="21" spans="1:9" ht="30" customHeight="1" thickTop="1" thickBot="1">
      <c r="A21" s="66" t="s">
        <v>14</v>
      </c>
      <c r="B21" s="48">
        <v>0</v>
      </c>
      <c r="C21" s="48">
        <v>0</v>
      </c>
      <c r="D21" s="47">
        <v>0</v>
      </c>
      <c r="E21" s="48">
        <v>0</v>
      </c>
      <c r="F21" s="62">
        <f t="shared" si="0"/>
        <v>0</v>
      </c>
      <c r="G21" s="49"/>
      <c r="H21" s="49"/>
      <c r="I21" s="49"/>
    </row>
    <row r="22" spans="1:9" ht="30" customHeight="1" thickTop="1" thickBot="1">
      <c r="A22" s="66" t="s">
        <v>15</v>
      </c>
      <c r="B22" s="48">
        <v>0</v>
      </c>
      <c r="C22" s="48">
        <v>0</v>
      </c>
      <c r="D22" s="47">
        <v>0</v>
      </c>
      <c r="E22" s="48">
        <v>0</v>
      </c>
      <c r="F22" s="62">
        <f t="shared" si="0"/>
        <v>0</v>
      </c>
      <c r="G22" s="49"/>
      <c r="H22" s="49"/>
      <c r="I22" s="49"/>
    </row>
    <row r="23" spans="1:9" ht="30" customHeight="1" thickTop="1" thickBot="1">
      <c r="A23" s="66" t="s">
        <v>16</v>
      </c>
      <c r="B23" s="48">
        <v>1</v>
      </c>
      <c r="C23" s="48">
        <v>162</v>
      </c>
      <c r="D23" s="47">
        <v>1</v>
      </c>
      <c r="E23" s="48">
        <v>3000</v>
      </c>
      <c r="F23" s="62">
        <f t="shared" si="0"/>
        <v>3162</v>
      </c>
    </row>
    <row r="24" spans="1:9" ht="30" customHeight="1" thickTop="1" thickBot="1">
      <c r="A24" s="66" t="s">
        <v>17</v>
      </c>
      <c r="B24" s="48">
        <v>1</v>
      </c>
      <c r="C24" s="48">
        <v>2723.9347720000001</v>
      </c>
      <c r="D24" s="47">
        <v>1</v>
      </c>
      <c r="E24" s="48">
        <v>400</v>
      </c>
      <c r="F24" s="62">
        <f t="shared" si="0"/>
        <v>3123.9347720000001</v>
      </c>
    </row>
    <row r="25" spans="1:9" ht="30" customHeight="1" thickTop="1" thickBot="1">
      <c r="A25" s="66" t="s">
        <v>18</v>
      </c>
      <c r="B25" s="48">
        <v>1</v>
      </c>
      <c r="C25" s="48">
        <v>817</v>
      </c>
      <c r="D25" s="47">
        <v>2</v>
      </c>
      <c r="E25" s="48">
        <v>254</v>
      </c>
      <c r="F25" s="62">
        <f t="shared" si="0"/>
        <v>1071</v>
      </c>
    </row>
    <row r="26" spans="1:9" ht="30" customHeight="1" thickTop="1" thickBot="1">
      <c r="A26" s="66" t="s">
        <v>19</v>
      </c>
      <c r="B26" s="48">
        <v>1</v>
      </c>
      <c r="C26" s="48">
        <v>720</v>
      </c>
      <c r="D26" s="47">
        <v>1</v>
      </c>
      <c r="E26" s="48">
        <v>100</v>
      </c>
      <c r="F26" s="62">
        <f t="shared" si="0"/>
        <v>820</v>
      </c>
    </row>
    <row r="27" spans="1:9" ht="30" customHeight="1" thickTop="1" thickBot="1">
      <c r="A27" s="66" t="s">
        <v>20</v>
      </c>
      <c r="B27" s="48">
        <v>2</v>
      </c>
      <c r="C27" s="48">
        <v>14937.5</v>
      </c>
      <c r="D27" s="47">
        <v>0</v>
      </c>
      <c r="E27" s="48">
        <v>0</v>
      </c>
      <c r="F27" s="62">
        <f t="shared" si="0"/>
        <v>14937.5</v>
      </c>
    </row>
    <row r="28" spans="1:9" ht="30" customHeight="1" thickTop="1" thickBot="1">
      <c r="A28" s="66" t="s">
        <v>28</v>
      </c>
      <c r="B28" s="48">
        <v>1</v>
      </c>
      <c r="C28" s="48">
        <v>1160</v>
      </c>
      <c r="D28" s="47">
        <v>0</v>
      </c>
      <c r="E28" s="48">
        <v>0</v>
      </c>
      <c r="F28" s="62">
        <f t="shared" si="0"/>
        <v>1160</v>
      </c>
    </row>
    <row r="29" spans="1:9" ht="30" customHeight="1" thickTop="1" thickBot="1">
      <c r="A29" s="66" t="s">
        <v>29</v>
      </c>
      <c r="B29" s="48">
        <v>1</v>
      </c>
      <c r="C29" s="48">
        <v>6400000</v>
      </c>
      <c r="D29" s="47">
        <v>0</v>
      </c>
      <c r="E29" s="48">
        <v>0</v>
      </c>
      <c r="F29" s="62">
        <f t="shared" si="0"/>
        <v>6400000</v>
      </c>
    </row>
    <row r="30" spans="1:9" ht="30" customHeight="1" thickTop="1" thickBot="1">
      <c r="A30" s="66" t="s">
        <v>30</v>
      </c>
      <c r="B30" s="48">
        <v>1</v>
      </c>
      <c r="C30" s="48">
        <v>17500</v>
      </c>
      <c r="D30" s="47">
        <v>2</v>
      </c>
      <c r="E30" s="48">
        <v>362.66</v>
      </c>
      <c r="F30" s="62">
        <f t="shared" si="0"/>
        <v>17862.66</v>
      </c>
    </row>
    <row r="31" spans="1:9" ht="30" customHeight="1" thickTop="1" thickBot="1">
      <c r="A31" s="66" t="s">
        <v>31</v>
      </c>
      <c r="B31" s="48">
        <v>1</v>
      </c>
      <c r="C31" s="48">
        <v>600</v>
      </c>
      <c r="D31" s="47">
        <v>1</v>
      </c>
      <c r="E31" s="48">
        <v>298.89999999999998</v>
      </c>
      <c r="F31" s="62">
        <f t="shared" si="0"/>
        <v>898.9</v>
      </c>
    </row>
    <row r="32" spans="1:9" ht="30" customHeight="1" thickTop="1" thickBot="1">
      <c r="A32" s="66" t="s">
        <v>32</v>
      </c>
      <c r="B32" s="48">
        <v>2</v>
      </c>
      <c r="C32" s="48">
        <v>3849.6</v>
      </c>
      <c r="D32" s="47">
        <v>2</v>
      </c>
      <c r="E32" s="48">
        <v>500</v>
      </c>
      <c r="F32" s="62">
        <f t="shared" si="0"/>
        <v>4349.6000000000004</v>
      </c>
    </row>
    <row r="33" spans="1:6" ht="30" customHeight="1" thickTop="1" thickBot="1">
      <c r="A33" s="66" t="s">
        <v>33</v>
      </c>
      <c r="B33" s="48">
        <v>1</v>
      </c>
      <c r="C33" s="48">
        <v>10972.8</v>
      </c>
      <c r="D33" s="47">
        <v>5</v>
      </c>
      <c r="E33" s="48">
        <v>4855.2</v>
      </c>
      <c r="F33" s="62">
        <f t="shared" si="0"/>
        <v>15828</v>
      </c>
    </row>
    <row r="34" spans="1:6" ht="30" customHeight="1" thickTop="1" thickBot="1">
      <c r="A34" s="66" t="s">
        <v>34</v>
      </c>
      <c r="B34" s="48">
        <v>3</v>
      </c>
      <c r="C34" s="48">
        <v>3968.07</v>
      </c>
      <c r="D34" s="47">
        <v>0</v>
      </c>
      <c r="E34" s="48">
        <v>0</v>
      </c>
      <c r="F34" s="62">
        <f t="shared" si="0"/>
        <v>3968.07</v>
      </c>
    </row>
    <row r="35" spans="1:6" ht="30" customHeight="1" thickTop="1" thickBot="1">
      <c r="A35" s="66" t="s">
        <v>35</v>
      </c>
      <c r="B35" s="48">
        <v>2</v>
      </c>
      <c r="C35" s="48">
        <v>117.4</v>
      </c>
      <c r="D35" s="47">
        <v>3</v>
      </c>
      <c r="E35" s="48">
        <v>595</v>
      </c>
      <c r="F35" s="62">
        <f t="shared" si="0"/>
        <v>712.4</v>
      </c>
    </row>
    <row r="36" spans="1:6" ht="30" customHeight="1" thickTop="1" thickBot="1">
      <c r="A36" s="66" t="s">
        <v>36</v>
      </c>
      <c r="B36" s="48">
        <v>7</v>
      </c>
      <c r="C36" s="48">
        <v>20697.8</v>
      </c>
      <c r="D36" s="47">
        <v>2</v>
      </c>
      <c r="E36" s="48">
        <v>419.5</v>
      </c>
      <c r="F36" s="62">
        <f t="shared" si="0"/>
        <v>21117.3</v>
      </c>
    </row>
    <row r="37" spans="1:6" ht="30" customHeight="1" thickTop="1" thickBot="1">
      <c r="A37" s="66" t="s">
        <v>37</v>
      </c>
      <c r="B37" s="48">
        <v>8</v>
      </c>
      <c r="C37" s="48">
        <v>67254.600000000006</v>
      </c>
      <c r="D37" s="47">
        <v>7</v>
      </c>
      <c r="E37" s="48">
        <v>1420</v>
      </c>
      <c r="F37" s="62">
        <f t="shared" si="0"/>
        <v>68674.600000000006</v>
      </c>
    </row>
    <row r="38" spans="1:6" ht="30" customHeight="1" thickTop="1" thickBot="1">
      <c r="A38" s="66" t="s">
        <v>38</v>
      </c>
      <c r="B38" s="48">
        <v>17</v>
      </c>
      <c r="C38" s="48">
        <v>55876.4</v>
      </c>
      <c r="D38" s="47">
        <v>1</v>
      </c>
      <c r="E38" s="48">
        <v>120</v>
      </c>
      <c r="F38" s="62">
        <f t="shared" si="0"/>
        <v>55996.4</v>
      </c>
    </row>
    <row r="39" spans="1:6" ht="30" customHeight="1" thickTop="1" thickBot="1">
      <c r="A39" s="66" t="s">
        <v>39</v>
      </c>
      <c r="B39" s="48">
        <v>8</v>
      </c>
      <c r="C39" s="48">
        <v>9079</v>
      </c>
      <c r="D39" s="47">
        <v>8</v>
      </c>
      <c r="E39" s="48">
        <v>10766.4</v>
      </c>
      <c r="F39" s="62">
        <f t="shared" si="0"/>
        <v>19845.400000000001</v>
      </c>
    </row>
    <row r="40" spans="1:6" ht="30" customHeight="1" thickTop="1" thickBot="1">
      <c r="A40" s="69" t="s">
        <v>40</v>
      </c>
      <c r="B40" s="64">
        <v>9</v>
      </c>
      <c r="C40" s="64">
        <v>6540</v>
      </c>
      <c r="D40" s="63">
        <v>5</v>
      </c>
      <c r="E40" s="64">
        <v>32472.52</v>
      </c>
      <c r="F40" s="62">
        <f t="shared" si="0"/>
        <v>39012.520000000004</v>
      </c>
    </row>
    <row r="41" spans="1:6" ht="30" customHeight="1" thickTop="1" thickBot="1">
      <c r="A41" s="66" t="s">
        <v>52</v>
      </c>
      <c r="B41" s="48">
        <v>14</v>
      </c>
      <c r="C41" s="48">
        <v>74379.899999999994</v>
      </c>
      <c r="D41" s="47">
        <v>10</v>
      </c>
      <c r="E41" s="48">
        <v>5123.72</v>
      </c>
      <c r="F41" s="62">
        <f t="shared" si="0"/>
        <v>79503.62</v>
      </c>
    </row>
    <row r="42" spans="1:6" ht="30" customHeight="1" thickTop="1" thickBot="1">
      <c r="A42" s="66" t="s">
        <v>53</v>
      </c>
      <c r="B42" s="64">
        <v>8</v>
      </c>
      <c r="C42" s="64">
        <v>2474.06</v>
      </c>
      <c r="D42" s="63">
        <v>3</v>
      </c>
      <c r="E42" s="64">
        <v>192.4</v>
      </c>
      <c r="F42" s="62">
        <f t="shared" si="0"/>
        <v>2666.46</v>
      </c>
    </row>
    <row r="43" spans="1:6" ht="30" customHeight="1" thickTop="1" thickBot="1">
      <c r="A43" s="66" t="s">
        <v>55</v>
      </c>
      <c r="B43" s="64">
        <v>12</v>
      </c>
      <c r="C43" s="64">
        <v>11575.91</v>
      </c>
      <c r="D43" s="63">
        <v>13</v>
      </c>
      <c r="E43" s="64">
        <v>46062.2</v>
      </c>
      <c r="F43" s="62">
        <f t="shared" si="0"/>
        <v>57638.11</v>
      </c>
    </row>
    <row r="44" spans="1:6" ht="30" customHeight="1" thickTop="1" thickBot="1">
      <c r="A44" s="69" t="s">
        <v>56</v>
      </c>
      <c r="B44" s="64">
        <v>7</v>
      </c>
      <c r="C44" s="64">
        <v>4726.5</v>
      </c>
      <c r="D44" s="63">
        <v>7</v>
      </c>
      <c r="E44" s="64">
        <v>2013.2</v>
      </c>
      <c r="F44" s="62">
        <f t="shared" si="0"/>
        <v>6739.7</v>
      </c>
    </row>
    <row r="45" spans="1:6" ht="27" thickTop="1" thickBot="1">
      <c r="A45" s="66" t="s">
        <v>57</v>
      </c>
      <c r="B45" s="48">
        <v>15</v>
      </c>
      <c r="C45" s="48">
        <v>27359.925573500001</v>
      </c>
      <c r="D45" s="47">
        <v>13</v>
      </c>
      <c r="E45" s="48">
        <v>4905.3900000000003</v>
      </c>
      <c r="F45" s="62">
        <f t="shared" si="0"/>
        <v>32265.3155735</v>
      </c>
    </row>
    <row r="46" spans="1:6" ht="27" thickTop="1" thickBot="1">
      <c r="A46" s="69" t="s">
        <v>58</v>
      </c>
      <c r="B46" s="64">
        <v>9</v>
      </c>
      <c r="C46" s="64">
        <v>15307.99</v>
      </c>
      <c r="D46" s="63">
        <v>4</v>
      </c>
      <c r="E46" s="64">
        <v>920.5</v>
      </c>
      <c r="F46" s="62">
        <f t="shared" si="0"/>
        <v>16228.49</v>
      </c>
    </row>
    <row r="47" spans="1:6" ht="27" thickTop="1" thickBot="1">
      <c r="A47" s="69" t="s">
        <v>59</v>
      </c>
      <c r="B47" s="64">
        <v>12</v>
      </c>
      <c r="C47" s="64">
        <v>24315.599999999999</v>
      </c>
      <c r="D47" s="63">
        <v>23</v>
      </c>
      <c r="E47" s="64">
        <v>18782</v>
      </c>
      <c r="F47" s="62">
        <f t="shared" si="0"/>
        <v>43097.599999999999</v>
      </c>
    </row>
    <row r="48" spans="1:6" ht="27" thickTop="1" thickBot="1">
      <c r="A48" s="69" t="s">
        <v>61</v>
      </c>
      <c r="B48" s="64">
        <v>5</v>
      </c>
      <c r="C48" s="64">
        <v>1787.16</v>
      </c>
      <c r="D48" s="63">
        <v>5</v>
      </c>
      <c r="E48" s="64">
        <v>6263.25</v>
      </c>
      <c r="F48" s="62">
        <f t="shared" si="0"/>
        <v>8050.41</v>
      </c>
    </row>
    <row r="49" spans="1:11" ht="27" thickTop="1" thickBot="1">
      <c r="A49" s="69" t="s">
        <v>62</v>
      </c>
      <c r="B49" s="90">
        <v>17</v>
      </c>
      <c r="C49" s="90">
        <v>16568.7</v>
      </c>
      <c r="D49" s="63">
        <v>8</v>
      </c>
      <c r="E49" s="64">
        <v>15722.2</v>
      </c>
      <c r="F49" s="62">
        <f t="shared" si="0"/>
        <v>32290.9</v>
      </c>
    </row>
    <row r="50" spans="1:11" ht="27" thickTop="1" thickBot="1">
      <c r="A50" s="69" t="s">
        <v>64</v>
      </c>
      <c r="B50" s="64">
        <v>13</v>
      </c>
      <c r="C50" s="64">
        <v>42586.37</v>
      </c>
      <c r="D50" s="63">
        <v>5</v>
      </c>
      <c r="E50" s="64">
        <v>972.02</v>
      </c>
      <c r="F50" s="62">
        <f t="shared" si="0"/>
        <v>43558.39</v>
      </c>
    </row>
    <row r="51" spans="1:11" ht="27" thickTop="1" thickBot="1">
      <c r="A51" s="69" t="s">
        <v>66</v>
      </c>
      <c r="B51" s="64">
        <v>13</v>
      </c>
      <c r="C51" s="64">
        <v>25583</v>
      </c>
      <c r="D51" s="63">
        <v>14</v>
      </c>
      <c r="E51" s="64">
        <v>15256</v>
      </c>
      <c r="F51" s="62">
        <f t="shared" si="0"/>
        <v>40839</v>
      </c>
    </row>
    <row r="52" spans="1:11" ht="26.25" thickTop="1">
      <c r="A52" s="69" t="s">
        <v>178</v>
      </c>
      <c r="B52" s="64">
        <v>8</v>
      </c>
      <c r="C52" s="64">
        <v>8264.86</v>
      </c>
      <c r="D52" s="63">
        <v>4</v>
      </c>
      <c r="E52" s="64">
        <v>88</v>
      </c>
      <c r="F52" s="65">
        <f>C52+E52</f>
        <v>8352.86</v>
      </c>
    </row>
    <row r="53" spans="1:11" ht="15"/>
    <row r="54" spans="1:11" ht="15">
      <c r="A54" s="7"/>
      <c r="K54" s="9"/>
    </row>
    <row r="55" spans="1:11" ht="15" customHeight="1">
      <c r="A55" s="145" t="s">
        <v>181</v>
      </c>
      <c r="B55" s="145"/>
      <c r="C55" s="145"/>
      <c r="D55" s="145"/>
      <c r="E55" s="145"/>
      <c r="F55" s="145"/>
    </row>
    <row r="56" spans="1:11" ht="25.5" customHeight="1">
      <c r="A56" s="146" t="s">
        <v>164</v>
      </c>
      <c r="B56" s="146"/>
      <c r="C56" s="146"/>
      <c r="D56" s="146"/>
      <c r="E56" s="146"/>
      <c r="F56" s="146"/>
    </row>
    <row r="57" spans="1:11" ht="25.5" customHeight="1">
      <c r="A57" s="131"/>
      <c r="B57" s="131"/>
      <c r="C57" s="131"/>
      <c r="D57" s="131"/>
      <c r="E57" s="131"/>
      <c r="F57" s="131"/>
    </row>
    <row r="58" spans="1:11" ht="25.5" customHeight="1">
      <c r="B58" s="8"/>
      <c r="D58" s="59"/>
      <c r="E58" s="59"/>
    </row>
  </sheetData>
  <protectedRanges>
    <protectedRange sqref="B22:C22 D22:E23" name="Range1"/>
    <protectedRange sqref="B23:C23" name="table 1"/>
    <protectedRange sqref="D24:E35 D37:E41" name="table 1_2"/>
    <protectedRange sqref="B24:C35 B37:C41" name="table 1_2_1"/>
    <protectedRange sqref="B36:E36" name="طروحات جدول 1"/>
  </protectedRanges>
  <mergeCells count="3">
    <mergeCell ref="B5:E5"/>
    <mergeCell ref="A55:F55"/>
    <mergeCell ref="A56:F56"/>
  </mergeCells>
  <hyperlinks>
    <hyperlink ref="B4:D4" location="Main!G8" display="العودة للصفحة الرئيسية" xr:uid="{4E6F8213-408D-4A60-8B5D-4AD818784CC8}"/>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79E13-75DC-4232-A868-87B525F5CDB4}">
  <sheetPr>
    <pageSetUpPr autoPageBreaks="0"/>
  </sheetPr>
  <dimension ref="A1:Q14"/>
  <sheetViews>
    <sheetView showGridLines="0" rightToLeft="1" zoomScale="85" zoomScaleNormal="85" workbookViewId="0">
      <pane ySplit="6" topLeftCell="A7" activePane="bottomLeft" state="frozen"/>
      <selection pane="bottomLeft" activeCell="C15" sqref="C15"/>
    </sheetView>
  </sheetViews>
  <sheetFormatPr defaultColWidth="14.42578125" defaultRowHeight="25.5" customHeight="1"/>
  <cols>
    <col min="1" max="3" width="20.42578125" style="10" customWidth="1"/>
    <col min="4" max="15" width="23.85546875" style="10" customWidth="1"/>
    <col min="16" max="16" width="14.42578125" style="10" customWidth="1"/>
    <col min="17" max="17" width="14.42578125" style="10"/>
    <col min="18" max="18" width="14.42578125" style="10" customWidth="1"/>
    <col min="19" max="16384" width="14.42578125" style="10"/>
  </cols>
  <sheetData>
    <row r="1" spans="1:17" ht="25.5" customHeight="1">
      <c r="D1" s="12"/>
      <c r="E1" s="12"/>
      <c r="F1" s="12"/>
      <c r="G1" s="12"/>
      <c r="H1" s="12"/>
      <c r="I1" s="12"/>
      <c r="J1" s="12"/>
      <c r="K1" s="12"/>
    </row>
    <row r="2" spans="1:17" ht="25.5" customHeight="1">
      <c r="A2" s="13"/>
      <c r="B2" s="13"/>
      <c r="C2" s="13"/>
      <c r="D2" s="13"/>
      <c r="E2" s="13"/>
      <c r="F2" s="13"/>
      <c r="G2" s="13"/>
      <c r="H2" s="13"/>
      <c r="I2" s="13"/>
      <c r="J2" s="13"/>
      <c r="K2" s="13"/>
      <c r="L2" s="13"/>
      <c r="M2" s="13"/>
      <c r="N2" s="13"/>
      <c r="O2" s="13"/>
    </row>
    <row r="3" spans="1:17" ht="25.5" customHeight="1">
      <c r="A3" s="13"/>
      <c r="B3" s="13"/>
      <c r="C3" s="13"/>
      <c r="D3" s="13"/>
      <c r="E3" s="13"/>
      <c r="F3" s="13"/>
      <c r="G3" s="13"/>
      <c r="H3" s="13"/>
      <c r="I3" s="13"/>
      <c r="J3" s="13"/>
      <c r="K3" s="13"/>
      <c r="L3" s="13"/>
      <c r="M3" s="13"/>
      <c r="N3" s="13"/>
      <c r="O3" s="13"/>
    </row>
    <row r="4" spans="1:17" ht="25.5" customHeight="1">
      <c r="A4" s="6"/>
      <c r="B4" s="6"/>
      <c r="C4" s="6"/>
      <c r="D4" s="3"/>
      <c r="E4" s="3"/>
      <c r="F4" s="3"/>
      <c r="G4" s="3"/>
      <c r="H4" s="3"/>
      <c r="I4" s="3"/>
      <c r="J4" s="3"/>
      <c r="K4" s="3"/>
      <c r="L4" s="6"/>
      <c r="O4" s="3"/>
      <c r="Q4" s="3"/>
    </row>
    <row r="5" spans="1:17" ht="51.95" customHeight="1" thickBot="1">
      <c r="B5" s="147" t="s">
        <v>175</v>
      </c>
      <c r="C5" s="147"/>
      <c r="D5" s="147"/>
      <c r="E5" s="147"/>
      <c r="F5" s="147"/>
      <c r="G5" s="147"/>
      <c r="H5" s="147"/>
      <c r="I5" s="107"/>
      <c r="J5" s="81"/>
      <c r="K5" s="41"/>
      <c r="L5" s="41"/>
      <c r="M5" s="41"/>
      <c r="N5" s="41"/>
    </row>
    <row r="6" spans="1:17" ht="96" customHeight="1" thickBot="1">
      <c r="A6" s="103" t="s">
        <v>43</v>
      </c>
      <c r="B6" s="105" t="s">
        <v>167</v>
      </c>
      <c r="C6" s="105" t="s">
        <v>168</v>
      </c>
      <c r="D6" s="105" t="s">
        <v>84</v>
      </c>
      <c r="E6" s="105" t="s">
        <v>87</v>
      </c>
      <c r="F6" s="106" t="s">
        <v>85</v>
      </c>
      <c r="G6" s="106" t="s">
        <v>86</v>
      </c>
      <c r="H6" s="104" t="s">
        <v>88</v>
      </c>
      <c r="K6" s="3"/>
    </row>
    <row r="7" spans="1:17" ht="27" thickTop="1" thickBot="1">
      <c r="A7" s="69" t="s">
        <v>58</v>
      </c>
      <c r="B7" s="63">
        <v>2</v>
      </c>
      <c r="C7" s="63">
        <v>6</v>
      </c>
      <c r="D7" s="63">
        <v>0</v>
      </c>
      <c r="E7" s="64">
        <v>1885.24</v>
      </c>
      <c r="F7" s="63">
        <v>9</v>
      </c>
      <c r="G7" s="63">
        <v>0</v>
      </c>
      <c r="H7" s="65">
        <v>15307.99</v>
      </c>
    </row>
    <row r="8" spans="1:17" ht="27" thickTop="1" thickBot="1">
      <c r="A8" s="69" t="s">
        <v>59</v>
      </c>
      <c r="B8" s="63">
        <v>5</v>
      </c>
      <c r="C8" s="63">
        <v>6</v>
      </c>
      <c r="D8" s="63">
        <v>1</v>
      </c>
      <c r="E8" s="64">
        <v>52306.39</v>
      </c>
      <c r="F8" s="63">
        <v>11</v>
      </c>
      <c r="G8" s="63">
        <v>1</v>
      </c>
      <c r="H8" s="65">
        <v>24606.240000000002</v>
      </c>
    </row>
    <row r="9" spans="1:17" ht="27" thickTop="1" thickBot="1">
      <c r="A9" s="69" t="s">
        <v>61</v>
      </c>
      <c r="B9" s="63">
        <v>2</v>
      </c>
      <c r="C9" s="63">
        <v>4</v>
      </c>
      <c r="D9" s="63">
        <v>0</v>
      </c>
      <c r="E9" s="64">
        <v>1920.34</v>
      </c>
      <c r="F9" s="63">
        <v>3</v>
      </c>
      <c r="G9" s="63">
        <v>2</v>
      </c>
      <c r="H9" s="65">
        <v>1787.16</v>
      </c>
    </row>
    <row r="10" spans="1:17" ht="27" thickTop="1" thickBot="1">
      <c r="A10" s="69" t="s">
        <v>62</v>
      </c>
      <c r="B10" s="63">
        <v>5</v>
      </c>
      <c r="C10" s="63">
        <v>12</v>
      </c>
      <c r="D10" s="63">
        <v>0</v>
      </c>
      <c r="E10" s="64">
        <v>5525.34</v>
      </c>
      <c r="F10" s="63">
        <v>5</v>
      </c>
      <c r="G10" s="63">
        <v>12</v>
      </c>
      <c r="H10" s="65">
        <v>16568.71</v>
      </c>
    </row>
    <row r="11" spans="1:17" ht="27" thickTop="1" thickBot="1">
      <c r="A11" s="69" t="s">
        <v>64</v>
      </c>
      <c r="B11" s="63">
        <v>3</v>
      </c>
      <c r="C11" s="63">
        <v>6</v>
      </c>
      <c r="D11" s="63">
        <v>0</v>
      </c>
      <c r="E11" s="64">
        <v>4138.7</v>
      </c>
      <c r="F11" s="63">
        <v>12</v>
      </c>
      <c r="G11" s="63">
        <v>1</v>
      </c>
      <c r="H11" s="65">
        <v>42586.37</v>
      </c>
    </row>
    <row r="12" spans="1:17" ht="27" thickTop="1" thickBot="1">
      <c r="A12" s="69" t="s">
        <v>66</v>
      </c>
      <c r="B12" s="63">
        <v>3</v>
      </c>
      <c r="C12" s="63">
        <v>10</v>
      </c>
      <c r="D12" s="63">
        <v>0</v>
      </c>
      <c r="E12" s="64">
        <v>7114.62</v>
      </c>
      <c r="F12" s="63">
        <v>13</v>
      </c>
      <c r="G12" s="63">
        <v>0</v>
      </c>
      <c r="H12" s="92">
        <v>25583.09</v>
      </c>
    </row>
    <row r="13" spans="1:17" ht="26.25" thickTop="1">
      <c r="A13" s="69" t="s">
        <v>178</v>
      </c>
      <c r="B13" s="63">
        <v>3</v>
      </c>
      <c r="C13" s="63">
        <v>4</v>
      </c>
      <c r="D13" s="63">
        <v>0</v>
      </c>
      <c r="E13" s="64">
        <v>2360.56</v>
      </c>
      <c r="F13" s="63">
        <v>8</v>
      </c>
      <c r="G13" s="63">
        <v>0</v>
      </c>
      <c r="H13" s="65">
        <v>8264.86</v>
      </c>
    </row>
    <row r="14" spans="1:17" ht="25.5" customHeight="1">
      <c r="D14" s="8"/>
      <c r="E14" s="8"/>
      <c r="K14" s="59"/>
      <c r="L14" s="59"/>
      <c r="M14" s="59"/>
      <c r="N14" s="59"/>
      <c r="O14" s="9"/>
    </row>
  </sheetData>
  <mergeCells count="1">
    <mergeCell ref="B5:H5"/>
  </mergeCells>
  <hyperlinks>
    <hyperlink ref="D4:K4" location="Main!G8" display="العودة للصفحة الرئيسية" xr:uid="{AC409E22-161E-4123-9593-C5075B131478}"/>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E7DF6-EC52-4173-A076-2FF65B37A53E}">
  <sheetPr>
    <pageSetUpPr autoPageBreaks="0"/>
  </sheetPr>
  <dimension ref="A1:Q13"/>
  <sheetViews>
    <sheetView showGridLines="0" rightToLeft="1" zoomScale="85" zoomScaleNormal="85" workbookViewId="0">
      <pane ySplit="6" topLeftCell="A7" activePane="bottomLeft" state="frozen"/>
      <selection pane="bottomLeft" activeCell="A13" sqref="A13"/>
    </sheetView>
  </sheetViews>
  <sheetFormatPr defaultColWidth="14.42578125" defaultRowHeight="25.5" customHeight="1"/>
  <cols>
    <col min="1" max="3" width="20.42578125" style="10" customWidth="1"/>
    <col min="4" max="15" width="23.85546875" style="10" customWidth="1"/>
    <col min="16" max="16" width="14.42578125" style="10" customWidth="1"/>
    <col min="17" max="17" width="14.42578125" style="10"/>
    <col min="18" max="18" width="14.42578125" style="10" customWidth="1"/>
    <col min="19" max="16384" width="14.42578125" style="10"/>
  </cols>
  <sheetData>
    <row r="1" spans="1:17" ht="25.5" customHeight="1">
      <c r="D1" s="12"/>
      <c r="E1" s="12"/>
      <c r="F1" s="12"/>
      <c r="G1" s="12"/>
      <c r="H1" s="12"/>
      <c r="I1" s="12"/>
      <c r="J1" s="12"/>
      <c r="K1" s="12"/>
    </row>
    <row r="2" spans="1:17" ht="25.5" customHeight="1">
      <c r="A2" s="13"/>
      <c r="B2" s="13"/>
      <c r="C2" s="13"/>
      <c r="D2" s="13"/>
      <c r="E2" s="13"/>
      <c r="F2" s="13"/>
      <c r="G2" s="13"/>
      <c r="H2" s="13"/>
      <c r="I2" s="13"/>
      <c r="J2" s="13"/>
      <c r="K2" s="13"/>
      <c r="L2" s="13"/>
      <c r="M2" s="13"/>
      <c r="N2" s="13"/>
      <c r="O2" s="13"/>
    </row>
    <row r="3" spans="1:17" ht="25.5" customHeight="1">
      <c r="A3" s="13"/>
      <c r="B3" s="13"/>
      <c r="C3" s="13"/>
      <c r="D3" s="13"/>
      <c r="E3" s="13"/>
      <c r="F3" s="13"/>
      <c r="G3" s="13"/>
      <c r="H3" s="13"/>
      <c r="I3" s="13"/>
      <c r="J3" s="13"/>
      <c r="K3" s="13"/>
      <c r="L3" s="13"/>
      <c r="M3" s="13"/>
      <c r="N3" s="13"/>
      <c r="O3" s="13"/>
    </row>
    <row r="4" spans="1:17" ht="25.5" customHeight="1">
      <c r="A4" s="6"/>
      <c r="B4" s="6"/>
      <c r="C4" s="6"/>
      <c r="D4" s="3"/>
      <c r="E4" s="3"/>
      <c r="F4" s="3"/>
      <c r="G4" s="3"/>
      <c r="H4" s="3"/>
      <c r="I4" s="3"/>
      <c r="J4" s="3"/>
      <c r="K4" s="3"/>
      <c r="L4" s="6"/>
      <c r="O4" s="3"/>
      <c r="Q4" s="3"/>
    </row>
    <row r="5" spans="1:17" ht="51.95" customHeight="1" thickBot="1">
      <c r="B5" s="147" t="s">
        <v>169</v>
      </c>
      <c r="C5" s="147"/>
      <c r="D5" s="147"/>
      <c r="E5" s="147"/>
      <c r="F5" s="147"/>
      <c r="G5" s="147"/>
      <c r="H5" s="147"/>
      <c r="I5" s="107"/>
      <c r="J5" s="81"/>
      <c r="K5" s="41"/>
      <c r="L5" s="41"/>
      <c r="M5" s="41"/>
      <c r="N5" s="41"/>
    </row>
    <row r="6" spans="1:17" ht="96" customHeight="1" thickBot="1">
      <c r="A6" s="103" t="s">
        <v>43</v>
      </c>
      <c r="B6" s="105" t="s">
        <v>68</v>
      </c>
      <c r="C6" s="105" t="s">
        <v>69</v>
      </c>
      <c r="D6" s="105" t="s">
        <v>70</v>
      </c>
      <c r="E6" s="105" t="s">
        <v>90</v>
      </c>
      <c r="F6" s="105" t="s">
        <v>71</v>
      </c>
      <c r="G6" s="104" t="s">
        <v>72</v>
      </c>
      <c r="H6" s="104" t="s">
        <v>89</v>
      </c>
      <c r="K6" s="3"/>
    </row>
    <row r="7" spans="1:17" ht="27" thickTop="1" thickBot="1">
      <c r="A7" s="69" t="s">
        <v>58</v>
      </c>
      <c r="B7" s="63">
        <v>3</v>
      </c>
      <c r="C7" s="63" t="s">
        <v>0</v>
      </c>
      <c r="D7" s="63">
        <v>1</v>
      </c>
      <c r="E7" s="63" t="s">
        <v>0</v>
      </c>
      <c r="F7" s="63">
        <v>0</v>
      </c>
      <c r="G7" s="63">
        <v>4</v>
      </c>
      <c r="H7" s="65">
        <v>920.5</v>
      </c>
    </row>
    <row r="8" spans="1:17" ht="27" thickTop="1" thickBot="1">
      <c r="A8" s="69" t="s">
        <v>59</v>
      </c>
      <c r="B8" s="63">
        <v>1</v>
      </c>
      <c r="C8" s="63" t="s">
        <v>0</v>
      </c>
      <c r="D8" s="63">
        <v>20</v>
      </c>
      <c r="E8" s="63" t="s">
        <v>0</v>
      </c>
      <c r="F8" s="63">
        <v>2</v>
      </c>
      <c r="G8" s="63">
        <v>23</v>
      </c>
      <c r="H8" s="65">
        <v>18782</v>
      </c>
    </row>
    <row r="9" spans="1:17" ht="27" thickTop="1" thickBot="1">
      <c r="A9" s="69" t="s">
        <v>61</v>
      </c>
      <c r="B9" s="63">
        <v>2</v>
      </c>
      <c r="C9" s="63" t="s">
        <v>0</v>
      </c>
      <c r="D9" s="63">
        <v>3</v>
      </c>
      <c r="E9" s="63" t="s">
        <v>0</v>
      </c>
      <c r="F9" s="63">
        <v>0</v>
      </c>
      <c r="G9" s="63">
        <v>5</v>
      </c>
      <c r="H9" s="65">
        <v>6263.25</v>
      </c>
    </row>
    <row r="10" spans="1:17" ht="27" thickTop="1" thickBot="1">
      <c r="A10" s="69" t="s">
        <v>62</v>
      </c>
      <c r="B10" s="63">
        <v>2</v>
      </c>
      <c r="C10" s="63">
        <v>1</v>
      </c>
      <c r="D10" s="63">
        <v>5</v>
      </c>
      <c r="E10" s="63">
        <v>1</v>
      </c>
      <c r="F10" s="63">
        <v>1</v>
      </c>
      <c r="G10" s="63">
        <v>10</v>
      </c>
      <c r="H10" s="65">
        <v>15722.31</v>
      </c>
    </row>
    <row r="11" spans="1:17" ht="27" thickTop="1" thickBot="1">
      <c r="A11" s="69" t="s">
        <v>64</v>
      </c>
      <c r="B11" s="63">
        <v>0</v>
      </c>
      <c r="C11" s="63">
        <v>0</v>
      </c>
      <c r="D11" s="63">
        <v>3</v>
      </c>
      <c r="E11" s="63">
        <v>0</v>
      </c>
      <c r="F11" s="63">
        <v>2</v>
      </c>
      <c r="G11" s="63">
        <v>5</v>
      </c>
      <c r="H11" s="65">
        <v>972.02</v>
      </c>
    </row>
    <row r="12" spans="1:17" ht="27" thickTop="1" thickBot="1">
      <c r="A12" s="69" t="s">
        <v>66</v>
      </c>
      <c r="B12" s="63">
        <v>1</v>
      </c>
      <c r="C12" s="63">
        <v>0</v>
      </c>
      <c r="D12" s="63">
        <v>12</v>
      </c>
      <c r="E12" s="63">
        <v>0</v>
      </c>
      <c r="F12" s="63">
        <v>1</v>
      </c>
      <c r="G12" s="98">
        <v>14</v>
      </c>
      <c r="H12" s="92">
        <v>15256.13</v>
      </c>
    </row>
    <row r="13" spans="1:17" ht="25.5" customHeight="1" thickTop="1">
      <c r="A13" s="69" t="s">
        <v>178</v>
      </c>
      <c r="B13" s="63">
        <v>0</v>
      </c>
      <c r="C13" s="63">
        <v>0</v>
      </c>
      <c r="D13" s="63">
        <v>4</v>
      </c>
      <c r="E13" s="63">
        <v>0</v>
      </c>
      <c r="F13" s="63">
        <v>0</v>
      </c>
      <c r="G13" s="63">
        <v>4</v>
      </c>
      <c r="H13" s="92">
        <v>88</v>
      </c>
      <c r="K13" s="59"/>
      <c r="L13" s="59"/>
      <c r="M13" s="59"/>
      <c r="N13" s="59"/>
      <c r="O13" s="9"/>
    </row>
  </sheetData>
  <mergeCells count="1">
    <mergeCell ref="B5:H5"/>
  </mergeCells>
  <hyperlinks>
    <hyperlink ref="D4:K4" location="Main!G8" display="العودة للصفحة الرئيسية" xr:uid="{144C2A2F-56CC-46F3-BDF5-40EDAA1FCB3F}"/>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70FB2-BE97-4709-9E9A-C6FF250B3D82}">
  <sheetPr>
    <pageSetUpPr autoPageBreaks="0"/>
  </sheetPr>
  <dimension ref="A1:J21"/>
  <sheetViews>
    <sheetView showGridLines="0" rightToLeft="1" zoomScale="76" zoomScaleNormal="120" workbookViewId="0">
      <pane ySplit="6" topLeftCell="A13" activePane="bottomLeft" state="frozen"/>
      <selection pane="bottomLeft" activeCell="A17" sqref="A17"/>
    </sheetView>
  </sheetViews>
  <sheetFormatPr defaultColWidth="14.42578125" defaultRowHeight="25.5" customHeight="1"/>
  <cols>
    <col min="1" max="1" width="20.42578125" style="10" customWidth="1"/>
    <col min="2" max="2" width="24.85546875" style="10" customWidth="1"/>
    <col min="3" max="3" width="15.85546875" style="10" customWidth="1"/>
    <col min="4" max="4" width="26.85546875" style="10" customWidth="1"/>
    <col min="5" max="5" width="18.85546875" style="10" customWidth="1"/>
    <col min="6" max="6" width="9.42578125" style="10" customWidth="1"/>
    <col min="7" max="7" width="13.140625" style="10" bestFit="1" customWidth="1"/>
    <col min="8" max="8" width="19.42578125" style="10" bestFit="1" customWidth="1"/>
    <col min="9" max="9" width="14.42578125" style="10" customWidth="1"/>
    <col min="10" max="10" width="14.42578125" style="10"/>
    <col min="11" max="11" width="14.42578125" style="10" customWidth="1"/>
    <col min="12" max="16384" width="14.42578125" style="10"/>
  </cols>
  <sheetData>
    <row r="1" spans="1:10" ht="25.5" customHeight="1">
      <c r="B1" s="12"/>
      <c r="C1" s="12"/>
      <c r="D1" s="12"/>
    </row>
    <row r="2" spans="1:10" ht="25.5" customHeight="1">
      <c r="A2" s="13"/>
      <c r="B2" s="13"/>
      <c r="C2" s="13"/>
      <c r="D2" s="13"/>
      <c r="E2" s="13"/>
      <c r="F2" s="13"/>
      <c r="G2" s="13"/>
      <c r="H2" s="13"/>
    </row>
    <row r="3" spans="1:10" ht="25.5" customHeight="1">
      <c r="A3" s="13"/>
      <c r="B3" s="13"/>
      <c r="C3" s="13"/>
      <c r="D3" s="13"/>
      <c r="E3" s="13"/>
      <c r="F3" s="13"/>
      <c r="G3" s="13"/>
      <c r="H3" s="13"/>
    </row>
    <row r="4" spans="1:10" ht="25.5" customHeight="1">
      <c r="A4" s="6"/>
      <c r="B4" s="3"/>
      <c r="C4" s="3"/>
      <c r="D4" s="3"/>
      <c r="E4" s="6"/>
      <c r="H4" s="3"/>
      <c r="I4" s="3"/>
      <c r="J4" s="3"/>
    </row>
    <row r="5" spans="1:10" ht="112.5" customHeight="1" thickBot="1">
      <c r="B5" s="148" t="s">
        <v>176</v>
      </c>
      <c r="C5" s="148"/>
      <c r="D5" s="148"/>
      <c r="E5" s="148"/>
      <c r="F5" s="41"/>
      <c r="G5" s="41"/>
    </row>
    <row r="6" spans="1:10" ht="111.75" customHeight="1" thickTop="1" thickBot="1">
      <c r="A6" s="40" t="s">
        <v>43</v>
      </c>
      <c r="B6" s="51" t="s">
        <v>91</v>
      </c>
      <c r="C6" s="51" t="s">
        <v>92</v>
      </c>
      <c r="D6" s="51" t="s">
        <v>93</v>
      </c>
      <c r="E6" s="54" t="s">
        <v>94</v>
      </c>
    </row>
    <row r="7" spans="1:10" ht="27" thickTop="1" thickBot="1">
      <c r="A7" s="61" t="s">
        <v>53</v>
      </c>
      <c r="B7" s="63" t="s">
        <v>0</v>
      </c>
      <c r="C7" s="63" t="s">
        <v>0</v>
      </c>
      <c r="D7" s="63" t="s">
        <v>73</v>
      </c>
      <c r="E7" s="70">
        <v>0</v>
      </c>
    </row>
    <row r="8" spans="1:10" ht="27" thickTop="1" thickBot="1">
      <c r="A8" s="61" t="s">
        <v>55</v>
      </c>
      <c r="B8" s="63" t="s">
        <v>0</v>
      </c>
      <c r="C8" s="63">
        <v>1</v>
      </c>
      <c r="D8" s="63" t="s">
        <v>0</v>
      </c>
      <c r="E8" s="70">
        <v>1</v>
      </c>
    </row>
    <row r="9" spans="1:10" ht="27" thickTop="1" thickBot="1">
      <c r="A9" s="69" t="s">
        <v>56</v>
      </c>
      <c r="B9" s="63" t="s">
        <v>0</v>
      </c>
      <c r="C9" s="63" t="s">
        <v>0</v>
      </c>
      <c r="D9" s="63" t="s">
        <v>0</v>
      </c>
      <c r="E9" s="70">
        <v>0</v>
      </c>
    </row>
    <row r="10" spans="1:10" ht="30" customHeight="1" thickTop="1" thickBot="1">
      <c r="A10" s="66" t="s">
        <v>57</v>
      </c>
      <c r="B10" s="87" t="s">
        <v>0</v>
      </c>
      <c r="C10" s="87">
        <v>2</v>
      </c>
      <c r="D10" s="63">
        <v>4</v>
      </c>
      <c r="E10" s="88">
        <v>6</v>
      </c>
    </row>
    <row r="11" spans="1:10" ht="30" customHeight="1" thickTop="1" thickBot="1">
      <c r="A11" s="69" t="s">
        <v>58</v>
      </c>
      <c r="B11" s="63">
        <v>2</v>
      </c>
      <c r="C11" s="63">
        <v>0</v>
      </c>
      <c r="D11" s="63">
        <v>1</v>
      </c>
      <c r="E11" s="63">
        <v>3</v>
      </c>
    </row>
    <row r="12" spans="1:10" ht="30" customHeight="1" thickTop="1" thickBot="1">
      <c r="A12" s="69" t="s">
        <v>59</v>
      </c>
      <c r="B12" s="63">
        <v>2</v>
      </c>
      <c r="C12" s="63">
        <v>2</v>
      </c>
      <c r="D12" s="63">
        <v>1</v>
      </c>
      <c r="E12" s="70">
        <v>5</v>
      </c>
    </row>
    <row r="13" spans="1:10" ht="30" customHeight="1" thickTop="1" thickBot="1">
      <c r="A13" s="69" t="s">
        <v>61</v>
      </c>
      <c r="B13" s="63">
        <v>1</v>
      </c>
      <c r="C13" s="63">
        <v>0</v>
      </c>
      <c r="D13" s="63">
        <v>0</v>
      </c>
      <c r="E13" s="70">
        <v>1</v>
      </c>
    </row>
    <row r="14" spans="1:10" ht="30" customHeight="1" thickTop="1" thickBot="1">
      <c r="A14" s="69" t="s">
        <v>62</v>
      </c>
      <c r="B14" s="63">
        <v>1</v>
      </c>
      <c r="C14" s="63">
        <v>0</v>
      </c>
      <c r="D14" s="63">
        <v>0</v>
      </c>
      <c r="E14" s="70">
        <v>1</v>
      </c>
    </row>
    <row r="15" spans="1:10" ht="30" customHeight="1" thickTop="1" thickBot="1">
      <c r="A15" s="69" t="s">
        <v>65</v>
      </c>
      <c r="B15" s="63">
        <v>0</v>
      </c>
      <c r="C15" s="63">
        <v>0</v>
      </c>
      <c r="D15" s="63">
        <v>1</v>
      </c>
      <c r="E15" s="70">
        <v>1</v>
      </c>
    </row>
    <row r="16" spans="1:10" ht="30" customHeight="1" thickTop="1" thickBot="1">
      <c r="A16" s="91" t="s">
        <v>66</v>
      </c>
      <c r="B16" s="63">
        <v>0</v>
      </c>
      <c r="C16" s="63">
        <v>0</v>
      </c>
      <c r="D16" s="63">
        <v>1</v>
      </c>
      <c r="E16" s="70">
        <v>1</v>
      </c>
    </row>
    <row r="17" spans="1:5" ht="30" customHeight="1" thickTop="1">
      <c r="A17" s="69" t="s">
        <v>178</v>
      </c>
      <c r="B17" s="63">
        <v>0</v>
      </c>
      <c r="C17" s="63">
        <v>1</v>
      </c>
      <c r="D17" s="63">
        <v>0</v>
      </c>
      <c r="E17" s="70">
        <v>1</v>
      </c>
    </row>
    <row r="18" spans="1:5" ht="15"/>
    <row r="19" spans="1:5" ht="15"/>
    <row r="20" spans="1:5" ht="39.75" customHeight="1"/>
    <row r="21" spans="1:5" ht="15" customHeight="1"/>
  </sheetData>
  <mergeCells count="1">
    <mergeCell ref="B5:E5"/>
  </mergeCells>
  <hyperlinks>
    <hyperlink ref="B4:D4" location="Main!G8" display="العودة للصفحة الرئيسية" xr:uid="{A3D28AF8-BB89-4685-8039-C318F396A1BA}"/>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4992-932B-4927-8E3D-282D07A1683F}">
  <sheetPr codeName="Sheet3">
    <pageSetUpPr autoPageBreaks="0"/>
  </sheetPr>
  <dimension ref="A1:J53"/>
  <sheetViews>
    <sheetView showGridLines="0" rightToLeft="1" zoomScale="82" zoomScaleNormal="120" workbookViewId="0">
      <pane ySplit="6" topLeftCell="A44" activePane="bottomLeft" state="frozen"/>
      <selection activeCell="B5" sqref="B5:E5"/>
      <selection pane="bottomLeft" activeCell="A48" sqref="A48"/>
    </sheetView>
  </sheetViews>
  <sheetFormatPr defaultColWidth="14.42578125" defaultRowHeight="25.5" customHeight="1"/>
  <cols>
    <col min="1" max="1" width="20.42578125" style="10" customWidth="1"/>
    <col min="2" max="2" width="24.85546875" style="10" customWidth="1"/>
    <col min="3" max="3" width="15.85546875" style="10" customWidth="1"/>
    <col min="4" max="4" width="26.85546875" style="10" customWidth="1"/>
    <col min="5" max="5" width="18.85546875" style="10" customWidth="1"/>
    <col min="6" max="6" width="9.42578125" style="10" customWidth="1"/>
    <col min="7" max="7" width="13.140625" style="10" bestFit="1" customWidth="1"/>
    <col min="8" max="8" width="19.42578125" style="10" bestFit="1" customWidth="1"/>
    <col min="9" max="9" width="14.42578125" style="10" customWidth="1"/>
    <col min="10" max="10" width="14.42578125" style="10"/>
    <col min="11" max="11" width="14.42578125" style="10" customWidth="1"/>
    <col min="12" max="16384" width="14.42578125" style="10"/>
  </cols>
  <sheetData>
    <row r="1" spans="1:10" ht="25.5" customHeight="1">
      <c r="B1" s="12"/>
      <c r="C1" s="12"/>
      <c r="D1" s="12"/>
    </row>
    <row r="2" spans="1:10" ht="25.5" customHeight="1">
      <c r="A2" s="13"/>
      <c r="B2" s="13"/>
      <c r="C2" s="13"/>
      <c r="D2" s="13"/>
      <c r="E2" s="13"/>
      <c r="F2" s="13"/>
      <c r="G2" s="13"/>
      <c r="H2" s="13"/>
    </row>
    <row r="3" spans="1:10" ht="25.5" customHeight="1">
      <c r="A3" s="13"/>
      <c r="B3" s="13"/>
      <c r="C3" s="13"/>
      <c r="D3" s="13"/>
      <c r="E3" s="13"/>
      <c r="F3" s="13"/>
      <c r="G3" s="13"/>
      <c r="H3" s="13"/>
    </row>
    <row r="4" spans="1:10" ht="25.5" customHeight="1">
      <c r="A4" s="6"/>
      <c r="B4" s="3"/>
      <c r="C4" s="3"/>
      <c r="D4" s="3"/>
      <c r="E4" s="6"/>
      <c r="H4" s="3"/>
      <c r="I4" s="3"/>
      <c r="J4" s="3"/>
    </row>
    <row r="5" spans="1:10" ht="112.5" customHeight="1" thickBot="1">
      <c r="B5" s="148" t="s">
        <v>95</v>
      </c>
      <c r="C5" s="148"/>
      <c r="D5" s="148"/>
      <c r="E5" s="148"/>
      <c r="F5" s="41"/>
      <c r="G5" s="41"/>
    </row>
    <row r="6" spans="1:10" ht="111.75" customHeight="1" thickTop="1" thickBot="1">
      <c r="A6" s="40" t="s">
        <v>43</v>
      </c>
      <c r="B6" s="51" t="s">
        <v>104</v>
      </c>
      <c r="C6" s="51" t="s">
        <v>105</v>
      </c>
      <c r="D6" s="51" t="s">
        <v>106</v>
      </c>
      <c r="E6" s="54" t="s">
        <v>107</v>
      </c>
    </row>
    <row r="7" spans="1:10" ht="30" customHeight="1" thickTop="1" thickBot="1">
      <c r="A7" s="66" t="s">
        <v>21</v>
      </c>
      <c r="B7" s="15">
        <v>3</v>
      </c>
      <c r="C7" s="15" t="s">
        <v>0</v>
      </c>
      <c r="D7" s="15" t="s">
        <v>0</v>
      </c>
      <c r="E7" s="67" t="s">
        <v>0</v>
      </c>
    </row>
    <row r="8" spans="1:10" ht="30" customHeight="1" thickTop="1" thickBot="1">
      <c r="A8" s="66" t="s">
        <v>6</v>
      </c>
      <c r="B8" s="15">
        <v>0</v>
      </c>
      <c r="C8" s="15" t="s">
        <v>0</v>
      </c>
      <c r="D8" s="15" t="s">
        <v>0</v>
      </c>
      <c r="E8" s="67" t="s">
        <v>0</v>
      </c>
    </row>
    <row r="9" spans="1:10" ht="30" customHeight="1" thickTop="1" thickBot="1">
      <c r="A9" s="66" t="s">
        <v>7</v>
      </c>
      <c r="B9" s="15">
        <v>2</v>
      </c>
      <c r="C9" s="15" t="s">
        <v>0</v>
      </c>
      <c r="D9" s="15" t="s">
        <v>0</v>
      </c>
      <c r="E9" s="67" t="s">
        <v>0</v>
      </c>
    </row>
    <row r="10" spans="1:10" ht="30" customHeight="1" thickTop="1" thickBot="1">
      <c r="A10" s="66" t="s">
        <v>8</v>
      </c>
      <c r="B10" s="15">
        <v>1</v>
      </c>
      <c r="C10" s="15" t="s">
        <v>0</v>
      </c>
      <c r="D10" s="15" t="s">
        <v>0</v>
      </c>
      <c r="E10" s="67" t="s">
        <v>0</v>
      </c>
    </row>
    <row r="11" spans="1:10" ht="30" customHeight="1" thickTop="1" thickBot="1">
      <c r="A11" s="66" t="s">
        <v>9</v>
      </c>
      <c r="B11" s="15">
        <v>2</v>
      </c>
      <c r="C11" s="15" t="s">
        <v>0</v>
      </c>
      <c r="D11" s="15" t="s">
        <v>0</v>
      </c>
      <c r="E11" s="67" t="s">
        <v>0</v>
      </c>
    </row>
    <row r="12" spans="1:10" ht="30" customHeight="1" thickTop="1" thickBot="1">
      <c r="A12" s="66" t="s">
        <v>10</v>
      </c>
      <c r="B12" s="15">
        <v>0</v>
      </c>
      <c r="C12" s="15" t="s">
        <v>0</v>
      </c>
      <c r="D12" s="15" t="s">
        <v>0</v>
      </c>
      <c r="E12" s="67" t="s">
        <v>0</v>
      </c>
    </row>
    <row r="13" spans="1:10" ht="27" thickTop="1" thickBot="1">
      <c r="A13" s="66" t="s">
        <v>11</v>
      </c>
      <c r="B13" s="15">
        <v>0</v>
      </c>
      <c r="C13" s="15" t="s">
        <v>0</v>
      </c>
      <c r="D13" s="15" t="s">
        <v>0</v>
      </c>
      <c r="E13" s="67" t="s">
        <v>0</v>
      </c>
    </row>
    <row r="14" spans="1:10" ht="39.950000000000003" customHeight="1" thickTop="1" thickBot="1">
      <c r="A14" s="66" t="s">
        <v>22</v>
      </c>
      <c r="B14" s="15">
        <v>9</v>
      </c>
      <c r="C14" s="15" t="s">
        <v>0</v>
      </c>
      <c r="D14" s="15" t="s">
        <v>0</v>
      </c>
      <c r="E14" s="67" t="s">
        <v>0</v>
      </c>
    </row>
    <row r="15" spans="1:10" ht="30" customHeight="1" thickTop="1" thickBot="1">
      <c r="A15" s="66" t="s">
        <v>12</v>
      </c>
      <c r="B15" s="15">
        <v>2</v>
      </c>
      <c r="C15" s="15" t="s">
        <v>0</v>
      </c>
      <c r="D15" s="15" t="s">
        <v>0</v>
      </c>
      <c r="E15" s="67" t="s">
        <v>0</v>
      </c>
    </row>
    <row r="16" spans="1:10" ht="30" customHeight="1" thickTop="1" thickBot="1">
      <c r="A16" s="66" t="s">
        <v>44</v>
      </c>
      <c r="B16" s="80">
        <v>3</v>
      </c>
      <c r="C16" s="15" t="s">
        <v>0</v>
      </c>
      <c r="D16" s="15" t="s">
        <v>0</v>
      </c>
      <c r="E16" s="67" t="s">
        <v>0</v>
      </c>
    </row>
    <row r="17" spans="1:9" ht="30" customHeight="1" thickTop="1" thickBot="1">
      <c r="A17" s="66" t="s">
        <v>14</v>
      </c>
      <c r="B17" s="15">
        <v>3</v>
      </c>
      <c r="C17" s="15" t="s">
        <v>0</v>
      </c>
      <c r="D17" s="15" t="s">
        <v>0</v>
      </c>
      <c r="E17" s="67" t="s">
        <v>0</v>
      </c>
      <c r="F17" s="8"/>
    </row>
    <row r="18" spans="1:9" ht="30" customHeight="1" thickTop="1" thickBot="1">
      <c r="A18" s="66" t="s">
        <v>15</v>
      </c>
      <c r="B18" s="15">
        <v>1</v>
      </c>
      <c r="C18" s="15" t="s">
        <v>0</v>
      </c>
      <c r="D18" s="15" t="s">
        <v>0</v>
      </c>
      <c r="E18" s="67" t="s">
        <v>0</v>
      </c>
      <c r="F18" s="46"/>
    </row>
    <row r="19" spans="1:9" ht="30" customHeight="1" thickTop="1" thickBot="1">
      <c r="A19" s="66" t="s">
        <v>26</v>
      </c>
      <c r="B19" s="15">
        <v>2</v>
      </c>
      <c r="C19" s="15" t="s">
        <v>0</v>
      </c>
      <c r="D19" s="15" t="s">
        <v>0</v>
      </c>
      <c r="E19" s="67" t="s">
        <v>0</v>
      </c>
      <c r="F19" s="9"/>
    </row>
    <row r="20" spans="1:9" ht="30" customHeight="1" thickTop="1" thickBot="1">
      <c r="A20" s="66" t="s">
        <v>27</v>
      </c>
      <c r="B20" s="15">
        <v>2</v>
      </c>
      <c r="C20" s="15" t="s">
        <v>0</v>
      </c>
      <c r="D20" s="15" t="s">
        <v>0</v>
      </c>
      <c r="E20" s="67" t="s">
        <v>0</v>
      </c>
      <c r="G20" s="49"/>
      <c r="H20" s="49"/>
      <c r="I20" s="49"/>
    </row>
    <row r="21" spans="1:9" ht="30" customHeight="1" thickTop="1" thickBot="1">
      <c r="A21" s="66" t="s">
        <v>18</v>
      </c>
      <c r="B21" s="15">
        <v>1</v>
      </c>
      <c r="C21" s="15" t="s">
        <v>0</v>
      </c>
      <c r="D21" s="15" t="s">
        <v>0</v>
      </c>
      <c r="E21" s="67" t="s">
        <v>0</v>
      </c>
      <c r="G21" s="49"/>
      <c r="H21" s="49"/>
      <c r="I21" s="49"/>
    </row>
    <row r="22" spans="1:9" ht="30" customHeight="1" thickTop="1" thickBot="1">
      <c r="A22" s="66" t="s">
        <v>19</v>
      </c>
      <c r="B22" s="15">
        <v>2</v>
      </c>
      <c r="C22" s="15" t="s">
        <v>0</v>
      </c>
      <c r="D22" s="15" t="s">
        <v>0</v>
      </c>
      <c r="E22" s="67" t="s">
        <v>0</v>
      </c>
      <c r="G22" s="49"/>
      <c r="H22" s="49"/>
      <c r="I22" s="49"/>
    </row>
    <row r="23" spans="1:9" ht="30" customHeight="1" thickTop="1" thickBot="1">
      <c r="A23" s="66" t="s">
        <v>20</v>
      </c>
      <c r="B23" s="15">
        <v>3</v>
      </c>
      <c r="C23" s="15" t="s">
        <v>0</v>
      </c>
      <c r="D23" s="15" t="s">
        <v>0</v>
      </c>
      <c r="E23" s="67" t="s">
        <v>0</v>
      </c>
    </row>
    <row r="24" spans="1:9" ht="30" customHeight="1" thickTop="1" thickBot="1">
      <c r="A24" s="66" t="s">
        <v>28</v>
      </c>
      <c r="B24" s="15">
        <v>1</v>
      </c>
      <c r="C24" s="15" t="s">
        <v>0</v>
      </c>
      <c r="D24" s="15" t="s">
        <v>0</v>
      </c>
      <c r="E24" s="67" t="s">
        <v>0</v>
      </c>
    </row>
    <row r="25" spans="1:9" ht="30" customHeight="1" thickTop="1" thickBot="1">
      <c r="A25" s="66" t="s">
        <v>29</v>
      </c>
      <c r="B25" s="15">
        <v>3</v>
      </c>
      <c r="C25" s="15" t="s">
        <v>0</v>
      </c>
      <c r="D25" s="15" t="s">
        <v>0</v>
      </c>
      <c r="E25" s="67" t="s">
        <v>0</v>
      </c>
    </row>
    <row r="26" spans="1:9" ht="30" customHeight="1" thickTop="1" thickBot="1">
      <c r="A26" s="66" t="s">
        <v>30</v>
      </c>
      <c r="B26" s="15">
        <v>0</v>
      </c>
      <c r="C26" s="15">
        <v>1</v>
      </c>
      <c r="D26" s="47">
        <v>0</v>
      </c>
      <c r="E26" s="68">
        <v>2</v>
      </c>
    </row>
    <row r="27" spans="1:9" ht="30" customHeight="1" thickTop="1" thickBot="1">
      <c r="A27" s="66" t="s">
        <v>31</v>
      </c>
      <c r="B27" s="15">
        <v>2</v>
      </c>
      <c r="C27" s="15">
        <v>5</v>
      </c>
      <c r="D27" s="47">
        <v>1</v>
      </c>
      <c r="E27" s="68">
        <v>1</v>
      </c>
    </row>
    <row r="28" spans="1:9" ht="30" customHeight="1" thickTop="1" thickBot="1">
      <c r="A28" s="66" t="s">
        <v>32</v>
      </c>
      <c r="B28" s="15">
        <v>1</v>
      </c>
      <c r="C28" s="15">
        <v>4</v>
      </c>
      <c r="D28" s="47">
        <v>0</v>
      </c>
      <c r="E28" s="68">
        <v>8</v>
      </c>
    </row>
    <row r="29" spans="1:9" ht="30" customHeight="1" thickTop="1" thickBot="1">
      <c r="A29" s="66" t="s">
        <v>33</v>
      </c>
      <c r="B29" s="15">
        <v>1</v>
      </c>
      <c r="C29" s="15">
        <v>2</v>
      </c>
      <c r="D29" s="47">
        <v>2</v>
      </c>
      <c r="E29" s="68">
        <v>15</v>
      </c>
    </row>
    <row r="30" spans="1:9" ht="30" customHeight="1" thickTop="1" thickBot="1">
      <c r="A30" s="66" t="s">
        <v>34</v>
      </c>
      <c r="B30" s="15">
        <v>0</v>
      </c>
      <c r="C30" s="15">
        <v>7</v>
      </c>
      <c r="D30" s="47">
        <v>3</v>
      </c>
      <c r="E30" s="68">
        <v>16</v>
      </c>
    </row>
    <row r="31" spans="1:9" ht="30" customHeight="1" thickTop="1" thickBot="1">
      <c r="A31" s="66" t="s">
        <v>35</v>
      </c>
      <c r="B31" s="47">
        <v>4</v>
      </c>
      <c r="C31" s="47">
        <v>8</v>
      </c>
      <c r="D31" s="47">
        <v>3</v>
      </c>
      <c r="E31" s="68">
        <v>39</v>
      </c>
    </row>
    <row r="32" spans="1:9" ht="30" customHeight="1" thickTop="1" thickBot="1">
      <c r="A32" s="66" t="s">
        <v>36</v>
      </c>
      <c r="B32" s="47">
        <v>3</v>
      </c>
      <c r="C32" s="47">
        <v>8</v>
      </c>
      <c r="D32" s="47">
        <v>4</v>
      </c>
      <c r="E32" s="68">
        <v>36</v>
      </c>
    </row>
    <row r="33" spans="1:5" ht="30" customHeight="1" thickTop="1" thickBot="1">
      <c r="A33" s="66" t="s">
        <v>37</v>
      </c>
      <c r="B33" s="47">
        <v>7</v>
      </c>
      <c r="C33" s="47">
        <v>5</v>
      </c>
      <c r="D33" s="47">
        <v>10</v>
      </c>
      <c r="E33" s="68">
        <v>71</v>
      </c>
    </row>
    <row r="34" spans="1:5" ht="30" customHeight="1" thickTop="1" thickBot="1">
      <c r="A34" s="66" t="s">
        <v>38</v>
      </c>
      <c r="B34" s="47">
        <v>2</v>
      </c>
      <c r="C34" s="47">
        <v>4</v>
      </c>
      <c r="D34" s="47">
        <v>6</v>
      </c>
      <c r="E34" s="68">
        <v>62</v>
      </c>
    </row>
    <row r="35" spans="1:5" ht="30" customHeight="1" thickTop="1" thickBot="1">
      <c r="A35" s="66" t="s">
        <v>39</v>
      </c>
      <c r="B35" s="47">
        <v>3</v>
      </c>
      <c r="C35" s="47">
        <v>6</v>
      </c>
      <c r="D35" s="47">
        <v>10</v>
      </c>
      <c r="E35" s="68">
        <v>70</v>
      </c>
    </row>
    <row r="36" spans="1:5" ht="30" customHeight="1" thickTop="1" thickBot="1">
      <c r="A36" s="69" t="s">
        <v>40</v>
      </c>
      <c r="B36" s="63">
        <v>3</v>
      </c>
      <c r="C36" s="63">
        <v>9</v>
      </c>
      <c r="D36" s="63">
        <v>5</v>
      </c>
      <c r="E36" s="70">
        <v>61</v>
      </c>
    </row>
    <row r="37" spans="1:5" ht="30" customHeight="1" thickTop="1" thickBot="1">
      <c r="A37" s="84" t="s">
        <v>52</v>
      </c>
      <c r="B37" s="47">
        <v>7</v>
      </c>
      <c r="C37" s="47">
        <v>4</v>
      </c>
      <c r="D37" s="47">
        <v>20</v>
      </c>
      <c r="E37" s="68">
        <v>79</v>
      </c>
    </row>
    <row r="38" spans="1:5" ht="27" thickTop="1" thickBot="1">
      <c r="A38" s="61" t="s">
        <v>53</v>
      </c>
      <c r="B38" s="63">
        <v>2</v>
      </c>
      <c r="C38" s="63">
        <v>5</v>
      </c>
      <c r="D38" s="63">
        <v>6</v>
      </c>
      <c r="E38" s="70">
        <v>61</v>
      </c>
    </row>
    <row r="39" spans="1:5" ht="27" thickTop="1" thickBot="1">
      <c r="A39" s="61" t="s">
        <v>55</v>
      </c>
      <c r="B39" s="63">
        <v>2</v>
      </c>
      <c r="C39" s="63">
        <v>4</v>
      </c>
      <c r="D39" s="63">
        <v>18</v>
      </c>
      <c r="E39" s="70">
        <v>45</v>
      </c>
    </row>
    <row r="40" spans="1:5" ht="27" thickTop="1" thickBot="1">
      <c r="A40" s="69" t="s">
        <v>56</v>
      </c>
      <c r="B40" s="63">
        <v>0</v>
      </c>
      <c r="C40" s="63">
        <v>5</v>
      </c>
      <c r="D40" s="63">
        <v>4</v>
      </c>
      <c r="E40" s="70">
        <v>41</v>
      </c>
    </row>
    <row r="41" spans="1:5" ht="30" customHeight="1" thickTop="1" thickBot="1">
      <c r="A41" s="66" t="s">
        <v>57</v>
      </c>
      <c r="B41" s="87">
        <v>4</v>
      </c>
      <c r="C41" s="87">
        <v>12</v>
      </c>
      <c r="D41" s="63">
        <v>8</v>
      </c>
      <c r="E41" s="88">
        <v>43</v>
      </c>
    </row>
    <row r="42" spans="1:5" ht="30" customHeight="1" thickTop="1" thickBot="1">
      <c r="A42" s="69" t="s">
        <v>58</v>
      </c>
      <c r="B42" s="63">
        <v>4</v>
      </c>
      <c r="C42" s="63">
        <v>7</v>
      </c>
      <c r="D42" s="63">
        <v>9</v>
      </c>
      <c r="E42" s="63">
        <v>34</v>
      </c>
    </row>
    <row r="43" spans="1:5" ht="30" customHeight="1" thickTop="1" thickBot="1">
      <c r="A43" s="69" t="s">
        <v>59</v>
      </c>
      <c r="B43" s="63">
        <v>4</v>
      </c>
      <c r="C43" s="63">
        <v>15</v>
      </c>
      <c r="D43" s="63">
        <v>10</v>
      </c>
      <c r="E43" s="70">
        <v>36</v>
      </c>
    </row>
    <row r="44" spans="1:5" ht="30" customHeight="1" thickTop="1" thickBot="1">
      <c r="A44" s="69" t="s">
        <v>61</v>
      </c>
      <c r="B44" s="63">
        <v>4</v>
      </c>
      <c r="C44" s="63">
        <v>14</v>
      </c>
      <c r="D44" s="63">
        <v>8</v>
      </c>
      <c r="E44" s="70">
        <v>31</v>
      </c>
    </row>
    <row r="45" spans="1:5" ht="30" customHeight="1" thickTop="1" thickBot="1">
      <c r="A45" s="69" t="s">
        <v>62</v>
      </c>
      <c r="B45" s="63">
        <v>4</v>
      </c>
      <c r="C45" s="63">
        <v>20</v>
      </c>
      <c r="D45" s="63">
        <v>17</v>
      </c>
      <c r="E45" s="70">
        <v>28</v>
      </c>
    </row>
    <row r="46" spans="1:5" ht="30" customHeight="1" thickTop="1" thickBot="1">
      <c r="A46" s="69" t="s">
        <v>65</v>
      </c>
      <c r="B46" s="63">
        <v>5</v>
      </c>
      <c r="C46" s="63">
        <v>16</v>
      </c>
      <c r="D46" s="63">
        <v>9</v>
      </c>
      <c r="E46" s="70">
        <v>21</v>
      </c>
    </row>
    <row r="47" spans="1:5" ht="30" customHeight="1" thickTop="1" thickBot="1">
      <c r="A47" s="91" t="s">
        <v>66</v>
      </c>
      <c r="B47" s="63">
        <v>3</v>
      </c>
      <c r="C47" s="63">
        <v>19</v>
      </c>
      <c r="D47" s="63">
        <v>6</v>
      </c>
      <c r="E47" s="70">
        <v>32</v>
      </c>
    </row>
    <row r="48" spans="1:5" ht="30" customHeight="1" thickTop="1">
      <c r="A48" s="69" t="s">
        <v>178</v>
      </c>
      <c r="B48" s="87">
        <v>4</v>
      </c>
      <c r="C48" s="87">
        <v>16</v>
      </c>
      <c r="D48" s="63">
        <v>1</v>
      </c>
      <c r="E48" s="70">
        <v>19</v>
      </c>
    </row>
    <row r="49" spans="1:5" ht="30" customHeight="1">
      <c r="A49" s="37" t="s">
        <v>41</v>
      </c>
      <c r="E49" s="83" t="s">
        <v>42</v>
      </c>
    </row>
    <row r="50" spans="1:5" ht="15"/>
    <row r="51" spans="1:5" ht="15"/>
    <row r="52" spans="1:5" ht="39.75" customHeight="1"/>
    <row r="53" spans="1:5" ht="15" customHeight="1"/>
  </sheetData>
  <protectedRanges>
    <protectedRange sqref="D31:E31 D33:E37" name="table 1_2"/>
    <protectedRange sqref="B31:C31 B33:C37" name="table 1_2_1"/>
    <protectedRange sqref="B32:E32" name="طروحات جدول 1"/>
    <protectedRange sqref="B41:C41 E41" name="طروحات جدول 3_1"/>
    <protectedRange sqref="B48:C48" name="table5_1"/>
  </protectedRanges>
  <mergeCells count="1">
    <mergeCell ref="B5:E5"/>
  </mergeCells>
  <phoneticPr fontId="66" type="noConversion"/>
  <hyperlinks>
    <hyperlink ref="B4:D4" location="Main!G8" display="العودة للصفحة الرئيسية" xr:uid="{80AEAF05-B8E7-4863-BED6-3037CCF268E1}"/>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autoPageBreaks="0"/>
  </sheetPr>
  <dimension ref="A1:J58"/>
  <sheetViews>
    <sheetView showGridLines="0" rightToLeft="1" zoomScale="113" zoomScaleNormal="113" workbookViewId="0">
      <pane ySplit="7" topLeftCell="A51" activePane="bottomLeft" state="frozen"/>
      <selection pane="bottomLeft" activeCell="M55" sqref="M55"/>
    </sheetView>
  </sheetViews>
  <sheetFormatPr defaultColWidth="9.140625" defaultRowHeight="18" customHeight="1"/>
  <cols>
    <col min="1" max="1" width="21.42578125" style="35" customWidth="1"/>
    <col min="2" max="3" width="15.85546875" style="35" customWidth="1"/>
    <col min="4" max="4" width="21" style="35" customWidth="1"/>
    <col min="5" max="16384" width="9.140625" style="35"/>
  </cols>
  <sheetData>
    <row r="1" spans="1:4" ht="18" customHeight="1">
      <c r="B1" s="12"/>
      <c r="C1" s="12"/>
      <c r="D1" s="12"/>
    </row>
    <row r="2" spans="1:4" ht="18" customHeight="1">
      <c r="A2" s="13"/>
      <c r="B2" s="13"/>
      <c r="C2" s="13"/>
      <c r="D2" s="13"/>
    </row>
    <row r="3" spans="1:4" ht="18" customHeight="1">
      <c r="A3" s="13"/>
      <c r="B3" s="13"/>
      <c r="C3" s="13"/>
      <c r="D3" s="13"/>
    </row>
    <row r="4" spans="1:4" ht="54" customHeight="1">
      <c r="A4"/>
      <c r="B4"/>
      <c r="C4"/>
    </row>
    <row r="5" spans="1:4" ht="76.5" customHeight="1">
      <c r="B5" s="144" t="s">
        <v>96</v>
      </c>
      <c r="C5" s="144"/>
      <c r="D5" s="144"/>
    </row>
    <row r="6" spans="1:4" ht="39" hidden="1" customHeight="1">
      <c r="B6" s="52"/>
      <c r="C6" s="52"/>
      <c r="D6" s="52"/>
    </row>
    <row r="7" spans="1:4" ht="114.95" customHeight="1" thickBot="1">
      <c r="A7" s="60" t="s">
        <v>43</v>
      </c>
      <c r="B7" s="77" t="s">
        <v>108</v>
      </c>
      <c r="C7" s="77" t="s">
        <v>111</v>
      </c>
      <c r="D7" s="77" t="s">
        <v>112</v>
      </c>
    </row>
    <row r="8" spans="1:4" ht="30" customHeight="1" thickTop="1" thickBot="1">
      <c r="A8" s="66" t="s">
        <v>2</v>
      </c>
      <c r="B8" s="50">
        <v>32</v>
      </c>
      <c r="C8" s="50">
        <v>16</v>
      </c>
      <c r="D8" s="48">
        <v>4127.93</v>
      </c>
    </row>
    <row r="9" spans="1:4" ht="30" customHeight="1" thickTop="1" thickBot="1">
      <c r="A9" s="66" t="s">
        <v>3</v>
      </c>
      <c r="B9" s="50">
        <v>29</v>
      </c>
      <c r="C9" s="50">
        <v>19</v>
      </c>
      <c r="D9" s="48">
        <v>2836.99</v>
      </c>
    </row>
    <row r="10" spans="1:4" ht="30" customHeight="1" thickTop="1" thickBot="1">
      <c r="A10" s="66" t="s">
        <v>4</v>
      </c>
      <c r="B10" s="50">
        <v>28</v>
      </c>
      <c r="C10" s="50">
        <v>32</v>
      </c>
      <c r="D10" s="48">
        <v>1727.65</v>
      </c>
    </row>
    <row r="11" spans="1:4" ht="30" customHeight="1" thickTop="1" thickBot="1">
      <c r="A11" s="66" t="s">
        <v>5</v>
      </c>
      <c r="B11" s="50">
        <v>32</v>
      </c>
      <c r="C11" s="50">
        <v>16</v>
      </c>
      <c r="D11" s="48">
        <v>1253.25</v>
      </c>
    </row>
    <row r="12" spans="1:4" ht="30" customHeight="1" thickTop="1" thickBot="1">
      <c r="A12" s="66" t="s">
        <v>21</v>
      </c>
      <c r="B12" s="50">
        <v>41</v>
      </c>
      <c r="C12" s="50">
        <v>21</v>
      </c>
      <c r="D12" s="48">
        <v>880.04</v>
      </c>
    </row>
    <row r="13" spans="1:4" ht="30" customHeight="1" thickTop="1" thickBot="1">
      <c r="A13" s="66" t="s">
        <v>6</v>
      </c>
      <c r="B13" s="50">
        <v>17</v>
      </c>
      <c r="C13" s="50">
        <v>4</v>
      </c>
      <c r="D13" s="48">
        <v>4.8</v>
      </c>
    </row>
    <row r="14" spans="1:4" ht="30" customHeight="1" thickTop="1" thickBot="1">
      <c r="A14" s="66" t="s">
        <v>7</v>
      </c>
      <c r="B14" s="50">
        <v>72</v>
      </c>
      <c r="C14" s="50">
        <v>8</v>
      </c>
      <c r="D14" s="48">
        <v>1632.8</v>
      </c>
    </row>
    <row r="15" spans="1:4" ht="30" customHeight="1" thickTop="1" thickBot="1">
      <c r="A15" s="66" t="s">
        <v>8</v>
      </c>
      <c r="B15" s="50">
        <v>41</v>
      </c>
      <c r="C15" s="50">
        <v>13</v>
      </c>
      <c r="D15" s="48">
        <v>230.346</v>
      </c>
    </row>
    <row r="16" spans="1:4" ht="30" customHeight="1" thickTop="1" thickBot="1">
      <c r="A16" s="66" t="s">
        <v>9</v>
      </c>
      <c r="B16" s="50">
        <v>29</v>
      </c>
      <c r="C16" s="50">
        <v>9</v>
      </c>
      <c r="D16" s="48">
        <v>2208.3000000000002</v>
      </c>
    </row>
    <row r="17" spans="1:5" ht="30" customHeight="1" thickTop="1" thickBot="1">
      <c r="A17" s="66" t="s">
        <v>10</v>
      </c>
      <c r="B17" s="50">
        <v>28</v>
      </c>
      <c r="C17" s="50">
        <v>25</v>
      </c>
      <c r="D17" s="48">
        <v>318.33</v>
      </c>
    </row>
    <row r="18" spans="1:5" ht="30" customHeight="1" thickTop="1" thickBot="1">
      <c r="A18" s="66" t="s">
        <v>11</v>
      </c>
      <c r="B18" s="50">
        <v>60</v>
      </c>
      <c r="C18" s="50">
        <v>11</v>
      </c>
      <c r="D18" s="48">
        <v>787.49891223999998</v>
      </c>
    </row>
    <row r="19" spans="1:5" ht="30" customHeight="1" thickTop="1" thickBot="1">
      <c r="A19" s="66" t="s">
        <v>22</v>
      </c>
      <c r="B19" s="50">
        <v>45</v>
      </c>
      <c r="C19" s="50">
        <v>27</v>
      </c>
      <c r="D19" s="48">
        <v>1714.191</v>
      </c>
    </row>
    <row r="20" spans="1:5" ht="30" customHeight="1" thickTop="1" thickBot="1">
      <c r="A20" s="66" t="s">
        <v>119</v>
      </c>
      <c r="B20" s="50">
        <v>26</v>
      </c>
      <c r="C20" s="50">
        <v>20</v>
      </c>
      <c r="D20" s="79">
        <v>786.09</v>
      </c>
    </row>
    <row r="21" spans="1:5" ht="30" customHeight="1" thickTop="1" thickBot="1">
      <c r="A21" s="66" t="s">
        <v>13</v>
      </c>
      <c r="B21" s="50">
        <v>39</v>
      </c>
      <c r="C21" s="50">
        <v>18</v>
      </c>
      <c r="D21" s="48">
        <v>222</v>
      </c>
    </row>
    <row r="22" spans="1:5" ht="30" customHeight="1" thickTop="1" thickBot="1">
      <c r="A22" s="66" t="s">
        <v>14</v>
      </c>
      <c r="B22" s="50">
        <v>45</v>
      </c>
      <c r="C22" s="50">
        <v>15</v>
      </c>
      <c r="D22" s="48">
        <v>1276</v>
      </c>
    </row>
    <row r="23" spans="1:5" ht="30" customHeight="1" thickTop="1" thickBot="1">
      <c r="A23" s="66" t="s">
        <v>25</v>
      </c>
      <c r="B23" s="50">
        <v>48</v>
      </c>
      <c r="C23" s="50">
        <v>24</v>
      </c>
      <c r="D23" s="48">
        <v>2509</v>
      </c>
      <c r="E23" s="25"/>
    </row>
    <row r="24" spans="1:5" ht="30" customHeight="1" thickTop="1" thickBot="1">
      <c r="A24" s="66" t="s">
        <v>26</v>
      </c>
      <c r="B24" s="50">
        <v>24</v>
      </c>
      <c r="C24" s="50">
        <v>23</v>
      </c>
      <c r="D24" s="48">
        <v>354</v>
      </c>
      <c r="E24" s="49"/>
    </row>
    <row r="25" spans="1:5" ht="30" customHeight="1" thickTop="1" thickBot="1">
      <c r="A25" s="66" t="s">
        <v>27</v>
      </c>
      <c r="B25" s="50">
        <v>19</v>
      </c>
      <c r="C25" s="50">
        <v>30</v>
      </c>
      <c r="D25" s="48">
        <v>2838</v>
      </c>
    </row>
    <row r="26" spans="1:5" ht="30" customHeight="1" thickTop="1" thickBot="1">
      <c r="A26" s="66" t="s">
        <v>18</v>
      </c>
      <c r="B26" s="50">
        <v>39</v>
      </c>
      <c r="C26" s="50">
        <v>14</v>
      </c>
      <c r="D26" s="48">
        <v>406</v>
      </c>
    </row>
    <row r="27" spans="1:5" ht="30" customHeight="1" thickTop="1" thickBot="1">
      <c r="A27" s="66" t="s">
        <v>19</v>
      </c>
      <c r="B27" s="47">
        <v>40</v>
      </c>
      <c r="C27" s="47">
        <v>20</v>
      </c>
      <c r="D27" s="48">
        <v>507.4</v>
      </c>
    </row>
    <row r="28" spans="1:5" ht="30" customHeight="1" thickTop="1" thickBot="1">
      <c r="A28" s="66" t="s">
        <v>20</v>
      </c>
      <c r="B28" s="47">
        <v>30</v>
      </c>
      <c r="C28" s="47">
        <v>13</v>
      </c>
      <c r="D28" s="48">
        <v>1089.998</v>
      </c>
    </row>
    <row r="29" spans="1:5" ht="30" customHeight="1" thickTop="1" thickBot="1">
      <c r="A29" s="66" t="s">
        <v>28</v>
      </c>
      <c r="B29" s="47">
        <v>32</v>
      </c>
      <c r="C29" s="47">
        <v>10</v>
      </c>
      <c r="D29" s="48">
        <v>964.62</v>
      </c>
    </row>
    <row r="30" spans="1:5" ht="30" customHeight="1" thickTop="1" thickBot="1">
      <c r="A30" s="66" t="s">
        <v>29</v>
      </c>
      <c r="B30" s="47">
        <v>39</v>
      </c>
      <c r="C30" s="47">
        <v>22</v>
      </c>
      <c r="D30" s="48">
        <v>1946</v>
      </c>
    </row>
    <row r="31" spans="1:5" ht="30" customHeight="1" thickTop="1" thickBot="1">
      <c r="A31" s="66" t="s">
        <v>30</v>
      </c>
      <c r="B31" s="47">
        <v>36</v>
      </c>
      <c r="C31" s="47">
        <v>7</v>
      </c>
      <c r="D31" s="48">
        <v>644.98</v>
      </c>
    </row>
    <row r="32" spans="1:5" ht="30" customHeight="1" thickTop="1" thickBot="1">
      <c r="A32" s="66" t="s">
        <v>31</v>
      </c>
      <c r="B32" s="47">
        <v>29</v>
      </c>
      <c r="C32" s="47">
        <v>10</v>
      </c>
      <c r="D32" s="48">
        <v>1470</v>
      </c>
    </row>
    <row r="33" spans="1:6" ht="30" customHeight="1" thickTop="1" thickBot="1">
      <c r="A33" s="66" t="s">
        <v>32</v>
      </c>
      <c r="B33" s="47">
        <v>42</v>
      </c>
      <c r="C33" s="47">
        <v>2</v>
      </c>
      <c r="D33" s="48">
        <v>252.4</v>
      </c>
    </row>
    <row r="34" spans="1:6" ht="30" customHeight="1" thickTop="1" thickBot="1">
      <c r="A34" s="66" t="s">
        <v>33</v>
      </c>
      <c r="B34" s="47">
        <v>61</v>
      </c>
      <c r="C34" s="47">
        <v>69</v>
      </c>
      <c r="D34" s="48">
        <v>4927</v>
      </c>
    </row>
    <row r="35" spans="1:6" ht="30" customHeight="1" thickTop="1" thickBot="1">
      <c r="A35" s="66" t="s">
        <v>34</v>
      </c>
      <c r="B35" s="47">
        <v>34</v>
      </c>
      <c r="C35" s="47">
        <v>20</v>
      </c>
      <c r="D35" s="48">
        <v>5012</v>
      </c>
    </row>
    <row r="36" spans="1:6" ht="30" customHeight="1" thickTop="1" thickBot="1">
      <c r="A36" s="66" t="s">
        <v>35</v>
      </c>
      <c r="B36" s="47">
        <v>21</v>
      </c>
      <c r="C36" s="47">
        <v>12</v>
      </c>
      <c r="D36" s="48">
        <v>1294</v>
      </c>
    </row>
    <row r="37" spans="1:6" ht="30" customHeight="1" thickTop="1" thickBot="1">
      <c r="A37" s="66" t="s">
        <v>36</v>
      </c>
      <c r="B37" s="47">
        <v>14</v>
      </c>
      <c r="C37" s="47">
        <v>16</v>
      </c>
      <c r="D37" s="48">
        <v>1469</v>
      </c>
    </row>
    <row r="38" spans="1:6" ht="30" customHeight="1" thickTop="1" thickBot="1">
      <c r="A38" s="66" t="s">
        <v>37</v>
      </c>
      <c r="B38" s="47">
        <v>17</v>
      </c>
      <c r="C38" s="47">
        <v>34</v>
      </c>
      <c r="D38" s="48">
        <v>3815</v>
      </c>
    </row>
    <row r="39" spans="1:6" ht="30" customHeight="1" thickTop="1" thickBot="1">
      <c r="A39" s="66" t="s">
        <v>38</v>
      </c>
      <c r="B39" s="47">
        <v>9</v>
      </c>
      <c r="C39" s="47">
        <v>20</v>
      </c>
      <c r="D39" s="48">
        <v>2718</v>
      </c>
    </row>
    <row r="40" spans="1:6" ht="30" customHeight="1" thickTop="1" thickBot="1">
      <c r="A40" s="66" t="s">
        <v>39</v>
      </c>
      <c r="B40" s="47">
        <v>16</v>
      </c>
      <c r="C40" s="47">
        <v>14</v>
      </c>
      <c r="D40" s="48">
        <v>4239</v>
      </c>
    </row>
    <row r="41" spans="1:6" ht="30" customHeight="1" thickTop="1" thickBot="1">
      <c r="A41" s="69" t="s">
        <v>40</v>
      </c>
      <c r="B41" s="63">
        <v>13</v>
      </c>
      <c r="C41" s="63">
        <v>11</v>
      </c>
      <c r="D41" s="64">
        <v>7632</v>
      </c>
    </row>
    <row r="42" spans="1:6" ht="27" thickTop="1" thickBot="1">
      <c r="A42" s="69" t="s">
        <v>52</v>
      </c>
      <c r="B42" s="47">
        <v>19</v>
      </c>
      <c r="C42" s="47">
        <v>9</v>
      </c>
      <c r="D42" s="48">
        <v>1203</v>
      </c>
      <c r="F42" s="27"/>
    </row>
    <row r="43" spans="1:6" ht="27" thickTop="1" thickBot="1">
      <c r="A43" s="69" t="s">
        <v>53</v>
      </c>
      <c r="B43" s="63">
        <v>11</v>
      </c>
      <c r="C43" s="63">
        <v>12</v>
      </c>
      <c r="D43" s="64">
        <v>1317</v>
      </c>
    </row>
    <row r="44" spans="1:6" ht="27" thickTop="1" thickBot="1">
      <c r="A44" s="66" t="s">
        <v>55</v>
      </c>
      <c r="B44" s="63">
        <v>7</v>
      </c>
      <c r="C44" s="63">
        <v>8</v>
      </c>
      <c r="D44" s="64">
        <v>502.80115945</v>
      </c>
    </row>
    <row r="45" spans="1:6" ht="27" thickTop="1" thickBot="1">
      <c r="A45" s="69" t="s">
        <v>56</v>
      </c>
      <c r="B45" s="63">
        <v>10</v>
      </c>
      <c r="C45" s="63">
        <v>3</v>
      </c>
      <c r="D45" s="64">
        <v>166.7</v>
      </c>
    </row>
    <row r="46" spans="1:6" ht="27" thickTop="1" thickBot="1">
      <c r="A46" s="66" t="s">
        <v>57</v>
      </c>
      <c r="B46" s="47">
        <v>7</v>
      </c>
      <c r="C46" s="47">
        <v>16</v>
      </c>
      <c r="D46" s="48">
        <v>1996.2</v>
      </c>
    </row>
    <row r="47" spans="1:6" ht="27" thickTop="1" thickBot="1">
      <c r="A47" s="69" t="s">
        <v>58</v>
      </c>
      <c r="B47" s="63">
        <v>8</v>
      </c>
      <c r="C47" s="63">
        <v>8</v>
      </c>
      <c r="D47" s="64">
        <v>963.47579299999995</v>
      </c>
    </row>
    <row r="48" spans="1:6" ht="28.5" customHeight="1" thickTop="1" thickBot="1">
      <c r="A48" s="69" t="s">
        <v>59</v>
      </c>
      <c r="B48" s="63">
        <v>12</v>
      </c>
      <c r="C48" s="63">
        <v>6</v>
      </c>
      <c r="D48" s="64">
        <v>348.4</v>
      </c>
    </row>
    <row r="49" spans="1:10" ht="28.5" customHeight="1" thickTop="1" thickBot="1">
      <c r="A49" s="69" t="s">
        <v>61</v>
      </c>
      <c r="B49" s="63">
        <v>11</v>
      </c>
      <c r="C49" s="63">
        <v>1</v>
      </c>
      <c r="D49" s="64">
        <v>17.59</v>
      </c>
    </row>
    <row r="50" spans="1:10" ht="28.5" customHeight="1" thickTop="1" thickBot="1">
      <c r="A50" s="69" t="s">
        <v>62</v>
      </c>
      <c r="B50" s="63">
        <v>16</v>
      </c>
      <c r="C50" s="63">
        <v>7</v>
      </c>
      <c r="D50" s="64">
        <v>2713.65</v>
      </c>
    </row>
    <row r="51" spans="1:10" ht="28.5" customHeight="1" thickTop="1" thickBot="1">
      <c r="A51" s="69" t="s">
        <v>65</v>
      </c>
      <c r="B51" s="63">
        <v>10</v>
      </c>
      <c r="C51" s="63">
        <v>6</v>
      </c>
      <c r="D51" s="64">
        <v>589.25</v>
      </c>
    </row>
    <row r="52" spans="1:10" ht="28.5" customHeight="1" thickTop="1" thickBot="1">
      <c r="A52" s="91" t="s">
        <v>66</v>
      </c>
      <c r="B52" s="63">
        <v>3</v>
      </c>
      <c r="C52" s="63">
        <v>4</v>
      </c>
      <c r="D52" s="64">
        <v>600.49</v>
      </c>
    </row>
    <row r="53" spans="1:10" ht="27" thickTop="1" thickBot="1">
      <c r="A53" s="69" t="s">
        <v>178</v>
      </c>
      <c r="B53" s="125">
        <v>11</v>
      </c>
      <c r="C53" s="125">
        <v>5</v>
      </c>
      <c r="D53" s="126">
        <v>935.44</v>
      </c>
    </row>
    <row r="54" spans="1:10" ht="18" customHeight="1" thickBot="1">
      <c r="A54" s="23"/>
      <c r="E54" s="26"/>
    </row>
    <row r="55" spans="1:10" ht="18" customHeight="1" thickBot="1">
      <c r="A55" s="23" t="s">
        <v>109</v>
      </c>
      <c r="J55" s="26" t="s">
        <v>110</v>
      </c>
    </row>
    <row r="56" spans="1:10" ht="18" customHeight="1" thickBot="1">
      <c r="A56" s="23" t="s">
        <v>114</v>
      </c>
      <c r="J56" s="26" t="s">
        <v>113</v>
      </c>
    </row>
    <row r="57" spans="1:10" ht="18" customHeight="1">
      <c r="A57" s="28" t="s">
        <v>115</v>
      </c>
      <c r="B57" s="8"/>
      <c r="C57" s="8"/>
      <c r="D57" s="8"/>
      <c r="J57" s="29" t="s">
        <v>116</v>
      </c>
    </row>
    <row r="58" spans="1:10" ht="18" customHeight="1">
      <c r="A58" s="30" t="s">
        <v>117</v>
      </c>
      <c r="B58" s="8"/>
      <c r="C58" s="8"/>
      <c r="D58" s="8"/>
      <c r="J58" s="18" t="s">
        <v>118</v>
      </c>
    </row>
  </sheetData>
  <protectedRanges>
    <protectedRange sqref="D24 B23:D23" name="Range10"/>
    <protectedRange sqref="B24:C36 B38:C42" name="table 2"/>
    <protectedRange sqref="D38:D42 D25:D36" name="table 2_2"/>
    <protectedRange sqref="B37:D37" name="طروحات جدول 2"/>
    <protectedRange sqref="B53:D53" name="table6"/>
  </protectedRanges>
  <mergeCells count="1">
    <mergeCell ref="B5:D5"/>
  </mergeCell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7DD76-1817-46D6-8F85-C780B023C39F}">
  <sheetPr>
    <pageSetUpPr autoPageBreaks="0"/>
  </sheetPr>
  <dimension ref="A1:O61"/>
  <sheetViews>
    <sheetView showGridLines="0" rightToLeft="1" zoomScale="85" zoomScaleNormal="85" workbookViewId="0">
      <pane ySplit="6" topLeftCell="A43" activePane="bottomLeft" state="frozen"/>
      <selection pane="bottomLeft" activeCell="G46" sqref="G46"/>
    </sheetView>
  </sheetViews>
  <sheetFormatPr defaultColWidth="14.42578125" defaultRowHeight="25.5" customHeight="1"/>
  <cols>
    <col min="1" max="1" width="20.42578125" style="10" customWidth="1"/>
    <col min="2" max="2" width="26.5703125" style="10" customWidth="1"/>
    <col min="3" max="3" width="28.28515625" style="10" customWidth="1"/>
    <col min="4" max="13" width="23.85546875" style="10" customWidth="1"/>
    <col min="14" max="14" width="14.42578125" style="10" customWidth="1"/>
    <col min="15" max="15" width="14.42578125" style="10"/>
    <col min="16" max="16" width="14.42578125" style="10" customWidth="1"/>
    <col min="17" max="16384" width="14.42578125" style="10"/>
  </cols>
  <sheetData>
    <row r="1" spans="1:15" ht="25.5" customHeight="1">
      <c r="F1" s="12"/>
      <c r="G1" s="12"/>
      <c r="H1" s="12"/>
      <c r="I1" s="12"/>
    </row>
    <row r="2" spans="1:15" ht="25.5" customHeight="1">
      <c r="A2" s="13"/>
      <c r="B2" s="13"/>
      <c r="C2" s="13"/>
      <c r="D2" s="13"/>
      <c r="E2" s="13"/>
      <c r="F2" s="13"/>
      <c r="G2" s="13"/>
      <c r="H2" s="13"/>
      <c r="I2" s="13"/>
      <c r="J2" s="13"/>
      <c r="K2" s="13"/>
      <c r="L2" s="13"/>
      <c r="M2" s="13"/>
    </row>
    <row r="3" spans="1:15" ht="25.5" customHeight="1">
      <c r="A3" s="13"/>
      <c r="B3" s="13"/>
      <c r="C3" s="13"/>
      <c r="D3" s="13"/>
      <c r="E3" s="13"/>
      <c r="F3" s="13"/>
      <c r="G3" s="13"/>
      <c r="H3" s="13"/>
      <c r="I3" s="13"/>
      <c r="J3" s="13"/>
      <c r="K3" s="13"/>
      <c r="L3" s="13"/>
      <c r="M3" s="13"/>
    </row>
    <row r="4" spans="1:15" ht="25.5" customHeight="1">
      <c r="A4" s="6"/>
      <c r="B4" s="6"/>
      <c r="C4" s="6"/>
      <c r="F4" s="3"/>
      <c r="G4" s="3"/>
      <c r="H4" s="3"/>
      <c r="I4" s="3"/>
      <c r="J4" s="6"/>
      <c r="M4" s="3"/>
      <c r="O4" s="3"/>
    </row>
    <row r="5" spans="1:15" ht="51.95" customHeight="1">
      <c r="B5" s="144" t="s">
        <v>121</v>
      </c>
      <c r="C5" s="144"/>
      <c r="D5" s="144"/>
      <c r="E5" s="144"/>
      <c r="F5" s="144"/>
      <c r="G5" s="41"/>
      <c r="H5" s="81"/>
      <c r="I5" s="41"/>
      <c r="J5" s="41"/>
      <c r="K5" s="41"/>
      <c r="L5" s="41"/>
    </row>
    <row r="6" spans="1:15" ht="96" customHeight="1" thickBot="1">
      <c r="A6" s="40" t="s">
        <v>43</v>
      </c>
      <c r="B6" s="77" t="s">
        <v>124</v>
      </c>
      <c r="C6" s="77" t="s">
        <v>125</v>
      </c>
      <c r="D6" s="77" t="s">
        <v>122</v>
      </c>
      <c r="E6" s="77" t="s">
        <v>123</v>
      </c>
      <c r="F6" s="78" t="s">
        <v>120</v>
      </c>
      <c r="I6" s="3"/>
    </row>
    <row r="7" spans="1:15" ht="27" thickTop="1" thickBot="1">
      <c r="A7" s="85" t="s">
        <v>2</v>
      </c>
      <c r="B7" s="50">
        <v>17</v>
      </c>
      <c r="C7" s="48">
        <v>11048.63</v>
      </c>
      <c r="D7" s="47">
        <v>1</v>
      </c>
      <c r="E7" s="48">
        <v>7500</v>
      </c>
      <c r="F7" s="65">
        <f>C7+E7</f>
        <v>18548.629999999997</v>
      </c>
    </row>
    <row r="8" spans="1:15" ht="27" thickTop="1" thickBot="1">
      <c r="A8" s="85" t="s">
        <v>3</v>
      </c>
      <c r="B8" s="50">
        <v>20</v>
      </c>
      <c r="C8" s="48">
        <v>32298.75</v>
      </c>
      <c r="D8" s="47">
        <v>0</v>
      </c>
      <c r="E8" s="48">
        <v>0</v>
      </c>
      <c r="F8" s="65">
        <f t="shared" ref="F8:F51" si="0">C8+E8</f>
        <v>32298.75</v>
      </c>
    </row>
    <row r="9" spans="1:15" ht="27" thickTop="1" thickBot="1">
      <c r="A9" s="85" t="s">
        <v>4</v>
      </c>
      <c r="B9" s="50">
        <v>12</v>
      </c>
      <c r="C9" s="48">
        <v>18728.25</v>
      </c>
      <c r="D9" s="47">
        <v>1</v>
      </c>
      <c r="E9" s="48">
        <v>4500</v>
      </c>
      <c r="F9" s="65">
        <f t="shared" si="0"/>
        <v>23228.25</v>
      </c>
    </row>
    <row r="10" spans="1:15" ht="27" thickTop="1" thickBot="1">
      <c r="A10" s="85" t="s">
        <v>5</v>
      </c>
      <c r="B10" s="50">
        <v>24</v>
      </c>
      <c r="C10" s="48">
        <v>11885.76</v>
      </c>
      <c r="D10" s="47">
        <v>0</v>
      </c>
      <c r="E10" s="48">
        <v>0</v>
      </c>
      <c r="F10" s="65">
        <f t="shared" si="0"/>
        <v>11885.76</v>
      </c>
    </row>
    <row r="11" spans="1:15" ht="27" thickTop="1" thickBot="1">
      <c r="A11" s="85" t="s">
        <v>21</v>
      </c>
      <c r="B11" s="50">
        <v>17</v>
      </c>
      <c r="C11" s="48">
        <v>11142.61</v>
      </c>
      <c r="D11" s="47">
        <v>0</v>
      </c>
      <c r="E11" s="48">
        <v>0</v>
      </c>
      <c r="F11" s="65">
        <f t="shared" si="0"/>
        <v>11142.61</v>
      </c>
    </row>
    <row r="12" spans="1:15" ht="27" thickTop="1" thickBot="1">
      <c r="A12" s="66" t="s">
        <v>6</v>
      </c>
      <c r="B12" s="50">
        <v>3</v>
      </c>
      <c r="C12" s="48">
        <v>2475</v>
      </c>
      <c r="D12" s="47">
        <v>1</v>
      </c>
      <c r="E12" s="48">
        <v>3900</v>
      </c>
      <c r="F12" s="65">
        <f t="shared" si="0"/>
        <v>6375</v>
      </c>
    </row>
    <row r="13" spans="1:15" ht="25.5" customHeight="1" thickTop="1" thickBot="1">
      <c r="A13" s="66" t="s">
        <v>7</v>
      </c>
      <c r="B13" s="50">
        <v>12</v>
      </c>
      <c r="C13" s="48">
        <v>7686.75</v>
      </c>
      <c r="D13" s="47">
        <v>0</v>
      </c>
      <c r="E13" s="48">
        <v>0</v>
      </c>
      <c r="F13" s="65">
        <f t="shared" si="0"/>
        <v>7686.75</v>
      </c>
      <c r="I13" s="59"/>
      <c r="J13" s="59"/>
      <c r="K13" s="59"/>
      <c r="L13" s="59"/>
      <c r="M13" s="9" t="s">
        <v>60</v>
      </c>
    </row>
    <row r="14" spans="1:15" ht="25.5" customHeight="1" thickTop="1" thickBot="1">
      <c r="A14" s="66" t="s">
        <v>8</v>
      </c>
      <c r="B14" s="50">
        <v>7</v>
      </c>
      <c r="C14" s="48">
        <v>5870.11</v>
      </c>
      <c r="D14" s="47">
        <v>0</v>
      </c>
      <c r="E14" s="48">
        <v>0</v>
      </c>
      <c r="F14" s="65">
        <f t="shared" si="0"/>
        <v>5870.11</v>
      </c>
    </row>
    <row r="15" spans="1:15" ht="25.5" customHeight="1" thickTop="1" thickBot="1">
      <c r="A15" s="66" t="s">
        <v>9</v>
      </c>
      <c r="B15" s="50">
        <v>13</v>
      </c>
      <c r="C15" s="48">
        <v>6667.51</v>
      </c>
      <c r="D15" s="47">
        <v>0</v>
      </c>
      <c r="E15" s="48">
        <v>0</v>
      </c>
      <c r="F15" s="65">
        <f t="shared" si="0"/>
        <v>6667.51</v>
      </c>
    </row>
    <row r="16" spans="1:15" ht="25.5" customHeight="1" thickTop="1" thickBot="1">
      <c r="A16" s="66" t="s">
        <v>127</v>
      </c>
      <c r="B16" s="50">
        <v>3</v>
      </c>
      <c r="C16" s="48">
        <v>2625</v>
      </c>
      <c r="D16" s="47">
        <v>0</v>
      </c>
      <c r="E16" s="48">
        <v>0</v>
      </c>
      <c r="F16" s="65">
        <f t="shared" si="0"/>
        <v>2625</v>
      </c>
    </row>
    <row r="17" spans="1:6" ht="25.5" customHeight="1" thickTop="1" thickBot="1">
      <c r="A17" s="66" t="s">
        <v>128</v>
      </c>
      <c r="B17" s="50">
        <v>8</v>
      </c>
      <c r="C17" s="48">
        <v>6192.1750000000002</v>
      </c>
      <c r="D17" s="47">
        <v>0</v>
      </c>
      <c r="E17" s="48">
        <v>0</v>
      </c>
      <c r="F17" s="65">
        <f t="shared" si="0"/>
        <v>6192.1750000000002</v>
      </c>
    </row>
    <row r="18" spans="1:6" ht="25.5" customHeight="1" thickTop="1" thickBot="1">
      <c r="A18" s="66" t="s">
        <v>22</v>
      </c>
      <c r="B18" s="50">
        <v>5</v>
      </c>
      <c r="C18" s="48">
        <v>1841.2650000000001</v>
      </c>
      <c r="D18" s="47">
        <v>0</v>
      </c>
      <c r="E18" s="48">
        <v>0</v>
      </c>
      <c r="F18" s="65">
        <f t="shared" si="0"/>
        <v>1841.2650000000001</v>
      </c>
    </row>
    <row r="19" spans="1:6" ht="25.5" customHeight="1" thickTop="1" thickBot="1">
      <c r="A19" s="66" t="s">
        <v>12</v>
      </c>
      <c r="B19" s="24">
        <v>14</v>
      </c>
      <c r="C19" s="79">
        <v>22404.5</v>
      </c>
      <c r="D19" s="47">
        <v>0</v>
      </c>
      <c r="E19" s="48">
        <v>0</v>
      </c>
      <c r="F19" s="65">
        <f t="shared" si="0"/>
        <v>22404.5</v>
      </c>
    </row>
    <row r="20" spans="1:6" ht="25.5" customHeight="1" thickTop="1" thickBot="1">
      <c r="A20" s="66" t="s">
        <v>13</v>
      </c>
      <c r="B20" s="50">
        <v>0</v>
      </c>
      <c r="C20" s="48">
        <v>0</v>
      </c>
      <c r="D20" s="47">
        <v>0</v>
      </c>
      <c r="E20" s="48">
        <v>0</v>
      </c>
      <c r="F20" s="65">
        <f t="shared" si="0"/>
        <v>0</v>
      </c>
    </row>
    <row r="21" spans="1:6" ht="25.5" customHeight="1" thickTop="1" thickBot="1">
      <c r="A21" s="66" t="s">
        <v>14</v>
      </c>
      <c r="B21" s="50">
        <v>7</v>
      </c>
      <c r="C21" s="48">
        <v>3547</v>
      </c>
      <c r="D21" s="47">
        <v>0</v>
      </c>
      <c r="E21" s="48">
        <v>0</v>
      </c>
      <c r="F21" s="65">
        <f t="shared" si="0"/>
        <v>3547</v>
      </c>
    </row>
    <row r="22" spans="1:6" ht="25.5" customHeight="1" thickTop="1" thickBot="1">
      <c r="A22" s="66" t="s">
        <v>15</v>
      </c>
      <c r="B22" s="50">
        <v>8</v>
      </c>
      <c r="C22" s="48">
        <v>9049</v>
      </c>
      <c r="D22" s="47">
        <v>0</v>
      </c>
      <c r="E22" s="48">
        <v>0</v>
      </c>
      <c r="F22" s="65">
        <f t="shared" si="0"/>
        <v>9049</v>
      </c>
    </row>
    <row r="23" spans="1:6" ht="25.5" customHeight="1" thickTop="1" thickBot="1">
      <c r="A23" s="66" t="s">
        <v>16</v>
      </c>
      <c r="B23" s="50">
        <v>3</v>
      </c>
      <c r="C23" s="48">
        <v>467</v>
      </c>
      <c r="D23" s="47">
        <v>0</v>
      </c>
      <c r="E23" s="48">
        <v>0</v>
      </c>
      <c r="F23" s="65">
        <f t="shared" si="0"/>
        <v>467</v>
      </c>
    </row>
    <row r="24" spans="1:6" ht="25.5" customHeight="1" thickTop="1" thickBot="1">
      <c r="A24" s="66" t="s">
        <v>17</v>
      </c>
      <c r="B24" s="50">
        <v>3</v>
      </c>
      <c r="C24" s="48">
        <v>750</v>
      </c>
      <c r="D24" s="47">
        <v>0</v>
      </c>
      <c r="E24" s="48">
        <v>0</v>
      </c>
      <c r="F24" s="65">
        <f t="shared" si="0"/>
        <v>750</v>
      </c>
    </row>
    <row r="25" spans="1:6" ht="25.5" customHeight="1" thickTop="1" thickBot="1">
      <c r="A25" s="66" t="s">
        <v>18</v>
      </c>
      <c r="B25" s="50">
        <v>12</v>
      </c>
      <c r="C25" s="48">
        <v>3484</v>
      </c>
      <c r="D25" s="47">
        <v>0</v>
      </c>
      <c r="E25" s="48">
        <v>0</v>
      </c>
      <c r="F25" s="65">
        <f t="shared" si="0"/>
        <v>3484</v>
      </c>
    </row>
    <row r="26" spans="1:6" ht="25.5" customHeight="1" thickTop="1" thickBot="1">
      <c r="A26" s="66" t="s">
        <v>19</v>
      </c>
      <c r="B26" s="47">
        <v>4</v>
      </c>
      <c r="C26" s="48">
        <v>1395.8</v>
      </c>
      <c r="D26" s="47">
        <v>0</v>
      </c>
      <c r="E26" s="48">
        <v>0</v>
      </c>
      <c r="F26" s="65">
        <f t="shared" si="0"/>
        <v>1395.8</v>
      </c>
    </row>
    <row r="27" spans="1:6" ht="25.5" customHeight="1" thickTop="1" thickBot="1">
      <c r="A27" s="66" t="s">
        <v>20</v>
      </c>
      <c r="B27" s="47">
        <v>11</v>
      </c>
      <c r="C27" s="48">
        <v>4604.5349999999999</v>
      </c>
      <c r="D27" s="47">
        <v>0</v>
      </c>
      <c r="E27" s="48">
        <v>0</v>
      </c>
      <c r="F27" s="65">
        <f t="shared" si="0"/>
        <v>4604.5349999999999</v>
      </c>
    </row>
    <row r="28" spans="1:6" ht="25.5" customHeight="1" thickTop="1" thickBot="1">
      <c r="A28" s="66" t="s">
        <v>28</v>
      </c>
      <c r="B28" s="47">
        <v>7</v>
      </c>
      <c r="C28" s="48">
        <v>1135</v>
      </c>
      <c r="D28" s="47">
        <v>0</v>
      </c>
      <c r="E28" s="48">
        <v>0</v>
      </c>
      <c r="F28" s="65">
        <f t="shared" si="0"/>
        <v>1135</v>
      </c>
    </row>
    <row r="29" spans="1:6" ht="25.5" customHeight="1" thickTop="1" thickBot="1">
      <c r="A29" s="66" t="s">
        <v>29</v>
      </c>
      <c r="B29" s="47">
        <v>16</v>
      </c>
      <c r="C29" s="48">
        <v>1992.1</v>
      </c>
      <c r="D29" s="47">
        <v>0</v>
      </c>
      <c r="E29" s="48">
        <v>0</v>
      </c>
      <c r="F29" s="65">
        <f t="shared" si="0"/>
        <v>1992.1</v>
      </c>
    </row>
    <row r="30" spans="1:6" ht="25.5" customHeight="1" thickTop="1" thickBot="1">
      <c r="A30" s="66" t="s">
        <v>30</v>
      </c>
      <c r="B30" s="47">
        <v>6</v>
      </c>
      <c r="C30" s="48">
        <v>2420.63</v>
      </c>
      <c r="D30" s="47">
        <v>0</v>
      </c>
      <c r="E30" s="48">
        <v>0</v>
      </c>
      <c r="F30" s="65">
        <f t="shared" si="0"/>
        <v>2420.63</v>
      </c>
    </row>
    <row r="31" spans="1:6" ht="25.5" customHeight="1" thickTop="1" thickBot="1">
      <c r="A31" s="66" t="s">
        <v>31</v>
      </c>
      <c r="B31" s="47">
        <v>7</v>
      </c>
      <c r="C31" s="48">
        <v>2052.5</v>
      </c>
      <c r="D31" s="47">
        <v>0</v>
      </c>
      <c r="E31" s="48">
        <v>0</v>
      </c>
      <c r="F31" s="65">
        <f t="shared" si="0"/>
        <v>2052.5</v>
      </c>
    </row>
    <row r="32" spans="1:6" ht="25.5" customHeight="1" thickTop="1" thickBot="1">
      <c r="A32" s="66" t="s">
        <v>32</v>
      </c>
      <c r="B32" s="47">
        <v>11</v>
      </c>
      <c r="C32" s="48">
        <v>13824</v>
      </c>
      <c r="D32" s="47">
        <v>0</v>
      </c>
      <c r="E32" s="48">
        <v>0</v>
      </c>
      <c r="F32" s="65">
        <f t="shared" si="0"/>
        <v>13824</v>
      </c>
    </row>
    <row r="33" spans="1:6" ht="25.5" customHeight="1" thickTop="1" thickBot="1">
      <c r="A33" s="66" t="s">
        <v>33</v>
      </c>
      <c r="B33" s="47">
        <v>23</v>
      </c>
      <c r="C33" s="48">
        <v>12281.105</v>
      </c>
      <c r="D33" s="47">
        <v>0</v>
      </c>
      <c r="E33" s="48">
        <v>0</v>
      </c>
      <c r="F33" s="65">
        <f t="shared" si="0"/>
        <v>12281.105</v>
      </c>
    </row>
    <row r="34" spans="1:6" ht="25.5" customHeight="1" thickTop="1" thickBot="1">
      <c r="A34" s="66" t="s">
        <v>34</v>
      </c>
      <c r="B34" s="47">
        <v>7</v>
      </c>
      <c r="C34" s="48">
        <v>8459</v>
      </c>
      <c r="D34" s="47">
        <v>0</v>
      </c>
      <c r="E34" s="48">
        <v>0</v>
      </c>
      <c r="F34" s="65">
        <f t="shared" si="0"/>
        <v>8459</v>
      </c>
    </row>
    <row r="35" spans="1:6" ht="25.5" customHeight="1" thickTop="1" thickBot="1">
      <c r="A35" s="66" t="s">
        <v>35</v>
      </c>
      <c r="B35" s="47">
        <v>15</v>
      </c>
      <c r="C35" s="48">
        <v>12532</v>
      </c>
      <c r="D35" s="47">
        <v>0</v>
      </c>
      <c r="E35" s="48">
        <v>0</v>
      </c>
      <c r="F35" s="65">
        <f t="shared" si="0"/>
        <v>12532</v>
      </c>
    </row>
    <row r="36" spans="1:6" ht="25.5" customHeight="1" thickTop="1" thickBot="1">
      <c r="A36" s="66" t="s">
        <v>36</v>
      </c>
      <c r="B36" s="47">
        <v>10</v>
      </c>
      <c r="C36" s="48">
        <v>7348</v>
      </c>
      <c r="D36" s="47">
        <v>0</v>
      </c>
      <c r="E36" s="48">
        <v>0</v>
      </c>
      <c r="F36" s="65">
        <f t="shared" si="0"/>
        <v>7348</v>
      </c>
    </row>
    <row r="37" spans="1:6" ht="25.5" customHeight="1" thickTop="1" thickBot="1">
      <c r="A37" s="66" t="s">
        <v>37</v>
      </c>
      <c r="B37" s="47">
        <v>6</v>
      </c>
      <c r="C37" s="48">
        <v>8874.85</v>
      </c>
      <c r="D37" s="47">
        <v>0</v>
      </c>
      <c r="E37" s="48">
        <v>0</v>
      </c>
      <c r="F37" s="65">
        <f t="shared" si="0"/>
        <v>8874.85</v>
      </c>
    </row>
    <row r="38" spans="1:6" ht="25.5" customHeight="1" thickTop="1" thickBot="1">
      <c r="A38" s="66" t="s">
        <v>38</v>
      </c>
      <c r="B38" s="47">
        <v>10</v>
      </c>
      <c r="C38" s="48">
        <v>13755</v>
      </c>
      <c r="D38" s="47">
        <v>0</v>
      </c>
      <c r="E38" s="48">
        <v>0</v>
      </c>
      <c r="F38" s="65">
        <f t="shared" si="0"/>
        <v>13755</v>
      </c>
    </row>
    <row r="39" spans="1:6" ht="25.5" customHeight="1" thickTop="1" thickBot="1">
      <c r="A39" s="66" t="s">
        <v>39</v>
      </c>
      <c r="B39" s="47">
        <v>9</v>
      </c>
      <c r="C39" s="48">
        <v>10255</v>
      </c>
      <c r="D39" s="47">
        <v>0</v>
      </c>
      <c r="E39" s="48">
        <v>0</v>
      </c>
      <c r="F39" s="65">
        <f t="shared" si="0"/>
        <v>10255</v>
      </c>
    </row>
    <row r="40" spans="1:6" ht="25.5" customHeight="1" thickTop="1" thickBot="1">
      <c r="A40" s="69" t="s">
        <v>40</v>
      </c>
      <c r="B40" s="63">
        <v>9</v>
      </c>
      <c r="C40" s="64">
        <v>12117.5</v>
      </c>
      <c r="D40" s="63">
        <v>0</v>
      </c>
      <c r="E40" s="64">
        <v>0</v>
      </c>
      <c r="F40" s="65">
        <f t="shared" si="0"/>
        <v>12117.5</v>
      </c>
    </row>
    <row r="41" spans="1:6" ht="25.5" customHeight="1" thickTop="1" thickBot="1">
      <c r="A41" s="66" t="s">
        <v>52</v>
      </c>
      <c r="B41" s="47">
        <v>6</v>
      </c>
      <c r="C41" s="48">
        <v>7746.58</v>
      </c>
      <c r="D41" s="47">
        <v>1</v>
      </c>
      <c r="E41" s="48">
        <v>10000</v>
      </c>
      <c r="F41" s="65">
        <f t="shared" si="0"/>
        <v>17746.580000000002</v>
      </c>
    </row>
    <row r="42" spans="1:6" ht="25.5" customHeight="1" thickTop="1" thickBot="1">
      <c r="A42" s="66" t="s">
        <v>53</v>
      </c>
      <c r="B42" s="63">
        <v>12</v>
      </c>
      <c r="C42" s="64">
        <v>8452.875</v>
      </c>
      <c r="D42" s="63">
        <v>1</v>
      </c>
      <c r="E42" s="64">
        <v>100</v>
      </c>
      <c r="F42" s="65">
        <f t="shared" si="0"/>
        <v>8552.875</v>
      </c>
    </row>
    <row r="43" spans="1:6" ht="25.5" customHeight="1" thickTop="1" thickBot="1">
      <c r="A43" s="66" t="s">
        <v>55</v>
      </c>
      <c r="B43" s="63">
        <v>13</v>
      </c>
      <c r="C43" s="63">
        <v>9338.0229999999992</v>
      </c>
      <c r="D43" s="63">
        <v>0</v>
      </c>
      <c r="E43" s="64">
        <v>0</v>
      </c>
      <c r="F43" s="65">
        <f t="shared" si="0"/>
        <v>9338.0229999999992</v>
      </c>
    </row>
    <row r="44" spans="1:6" ht="25.5" customHeight="1" thickTop="1" thickBot="1">
      <c r="A44" s="69" t="s">
        <v>56</v>
      </c>
      <c r="B44" s="63">
        <v>5</v>
      </c>
      <c r="C44" s="64">
        <v>2992.625</v>
      </c>
      <c r="D44" s="63">
        <v>0</v>
      </c>
      <c r="E44" s="64">
        <v>0</v>
      </c>
      <c r="F44" s="65">
        <f t="shared" si="0"/>
        <v>2992.625</v>
      </c>
    </row>
    <row r="45" spans="1:6" ht="25.5" customHeight="1" thickTop="1" thickBot="1">
      <c r="A45" s="66" t="s">
        <v>126</v>
      </c>
      <c r="B45" s="47">
        <v>12</v>
      </c>
      <c r="C45" s="48">
        <v>11029</v>
      </c>
      <c r="D45" s="47">
        <v>0</v>
      </c>
      <c r="E45" s="48">
        <v>0</v>
      </c>
      <c r="F45" s="65">
        <f t="shared" si="0"/>
        <v>11029</v>
      </c>
    </row>
    <row r="46" spans="1:6" ht="25.5" customHeight="1" thickTop="1" thickBot="1">
      <c r="A46" s="69" t="s">
        <v>58</v>
      </c>
      <c r="B46" s="63">
        <v>16</v>
      </c>
      <c r="C46" s="64">
        <v>12274.89</v>
      </c>
      <c r="D46" s="63">
        <v>1</v>
      </c>
      <c r="E46" s="64">
        <v>1000</v>
      </c>
      <c r="F46" s="65">
        <f t="shared" si="0"/>
        <v>13274.89</v>
      </c>
    </row>
    <row r="47" spans="1:6" ht="25.5" customHeight="1" thickTop="1" thickBot="1">
      <c r="A47" s="69" t="s">
        <v>59</v>
      </c>
      <c r="B47" s="63">
        <v>12</v>
      </c>
      <c r="C47" s="64">
        <v>2807</v>
      </c>
      <c r="D47" s="63">
        <v>0</v>
      </c>
      <c r="E47" s="64">
        <v>0</v>
      </c>
      <c r="F47" s="65">
        <f t="shared" si="0"/>
        <v>2807</v>
      </c>
    </row>
    <row r="48" spans="1:6" ht="25.5" customHeight="1" thickTop="1" thickBot="1">
      <c r="A48" s="69" t="s">
        <v>61</v>
      </c>
      <c r="B48" s="63">
        <v>13</v>
      </c>
      <c r="C48" s="64">
        <v>6448.625</v>
      </c>
      <c r="D48" s="63">
        <v>0</v>
      </c>
      <c r="E48" s="64">
        <v>0</v>
      </c>
      <c r="F48" s="65">
        <f t="shared" si="0"/>
        <v>6448.625</v>
      </c>
    </row>
    <row r="49" spans="1:8" ht="25.5" customHeight="1" thickTop="1" thickBot="1">
      <c r="A49" s="69" t="s">
        <v>62</v>
      </c>
      <c r="B49" s="63">
        <v>27</v>
      </c>
      <c r="C49" s="64">
        <v>17895.973999999998</v>
      </c>
      <c r="D49" s="63">
        <v>0</v>
      </c>
      <c r="E49" s="64">
        <v>0</v>
      </c>
      <c r="F49" s="65">
        <f t="shared" si="0"/>
        <v>17895.973999999998</v>
      </c>
    </row>
    <row r="50" spans="1:8" ht="25.5" customHeight="1" thickTop="1" thickBot="1">
      <c r="A50" s="69" t="s">
        <v>64</v>
      </c>
      <c r="B50" s="63">
        <v>22</v>
      </c>
      <c r="C50" s="64">
        <v>13171</v>
      </c>
      <c r="D50" s="63">
        <v>1</v>
      </c>
      <c r="E50" s="64">
        <v>70</v>
      </c>
      <c r="F50" s="65">
        <f t="shared" si="0"/>
        <v>13241</v>
      </c>
    </row>
    <row r="51" spans="1:8" ht="25.5" customHeight="1" thickTop="1" thickBot="1">
      <c r="A51" s="69" t="s">
        <v>66</v>
      </c>
      <c r="B51" s="63">
        <v>32</v>
      </c>
      <c r="C51" s="64">
        <v>12197.17</v>
      </c>
      <c r="D51" s="93">
        <v>1</v>
      </c>
      <c r="E51" s="94">
        <v>50</v>
      </c>
      <c r="F51" s="65">
        <f t="shared" si="0"/>
        <v>12247.17</v>
      </c>
    </row>
    <row r="52" spans="1:8" ht="25.5" customHeight="1" thickTop="1" thickBot="1">
      <c r="A52" s="127" t="s">
        <v>178</v>
      </c>
      <c r="B52" s="128"/>
      <c r="C52" s="129"/>
      <c r="D52" s="130"/>
      <c r="E52" s="129"/>
      <c r="F52" s="65"/>
    </row>
    <row r="53" spans="1:8" ht="25.5" customHeight="1" thickBot="1">
      <c r="A53" s="23" t="s">
        <v>23</v>
      </c>
      <c r="B53" s="112"/>
      <c r="C53" s="112"/>
      <c r="D53" s="112"/>
      <c r="E53" s="112"/>
      <c r="F53" s="26" t="s">
        <v>24</v>
      </c>
      <c r="G53" s="49"/>
      <c r="H53" s="49"/>
    </row>
    <row r="54" spans="1:8" ht="25.5" customHeight="1" thickBot="1">
      <c r="A54" s="23" t="s">
        <v>114</v>
      </c>
      <c r="B54" s="112"/>
      <c r="C54" s="112"/>
      <c r="D54" s="112"/>
      <c r="E54" s="112"/>
      <c r="F54" s="26" t="s">
        <v>113</v>
      </c>
      <c r="G54" s="112"/>
      <c r="H54" s="112"/>
    </row>
    <row r="55" spans="1:8" ht="25.5" customHeight="1">
      <c r="A55" s="28" t="s">
        <v>129</v>
      </c>
      <c r="B55" s="8"/>
      <c r="C55" s="8"/>
      <c r="D55" s="8"/>
      <c r="E55" s="8"/>
      <c r="F55" s="29" t="s">
        <v>116</v>
      </c>
      <c r="G55" s="8"/>
      <c r="H55" s="8"/>
    </row>
    <row r="56" spans="1:8" ht="25.5" customHeight="1">
      <c r="A56" s="30" t="s">
        <v>117</v>
      </c>
      <c r="B56" s="8"/>
      <c r="C56" s="8"/>
      <c r="D56" s="8"/>
      <c r="E56" s="8"/>
      <c r="F56" s="18" t="s">
        <v>118</v>
      </c>
      <c r="G56" s="8"/>
      <c r="H56" s="8"/>
    </row>
    <row r="58" spans="1:8" ht="25.5" customHeight="1">
      <c r="D58" s="8"/>
      <c r="E58" s="8"/>
    </row>
    <row r="59" spans="1:8" ht="25.5" customHeight="1">
      <c r="D59" s="46"/>
      <c r="E59" s="46"/>
    </row>
    <row r="60" spans="1:8" ht="25.5" customHeight="1">
      <c r="D60" s="8"/>
      <c r="E60" s="8"/>
    </row>
    <row r="61" spans="1:8" ht="25.5" customHeight="1">
      <c r="D61" s="59"/>
      <c r="E61" s="59"/>
    </row>
  </sheetData>
  <protectedRanges>
    <protectedRange sqref="D22:E23 E24:E25" name="Range1_1"/>
    <protectedRange sqref="D26:E35 D24:D25 D37:E41" name="table 1_2_1"/>
    <protectedRange sqref="D36:E36" name="طروحات جدول 1_1"/>
    <protectedRange sqref="B22:C22 C23" name="Range10"/>
    <protectedRange sqref="B23" name="table 2_1"/>
    <protectedRange sqref="B24:C35 B37:C41" name="table 2_2"/>
    <protectedRange sqref="B36:C36" name="طروحات جدول 2"/>
  </protectedRanges>
  <mergeCells count="1">
    <mergeCell ref="B5:F5"/>
  </mergeCells>
  <hyperlinks>
    <hyperlink ref="F4:I4" location="Main!G8" display="العودة للصفحة الرئيسية" xr:uid="{46AB99EB-72D2-4170-A199-73E8DF4BB61C}"/>
  </hyperlinks>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EBB7-977B-4324-800C-2E2FE3C8B5AE}">
  <sheetPr>
    <pageSetUpPr autoPageBreaks="0"/>
  </sheetPr>
  <dimension ref="A1:AC24"/>
  <sheetViews>
    <sheetView showGridLines="0" rightToLeft="1" zoomScale="85" zoomScaleNormal="85" workbookViewId="0">
      <pane ySplit="10" topLeftCell="A11" activePane="bottomLeft" state="frozen"/>
      <selection pane="bottomLeft" activeCell="H14" sqref="H14"/>
    </sheetView>
  </sheetViews>
  <sheetFormatPr defaultColWidth="9.140625" defaultRowHeight="15"/>
  <cols>
    <col min="1" max="1" width="23.42578125" customWidth="1"/>
    <col min="2" max="28" width="14.42578125" customWidth="1"/>
  </cols>
  <sheetData>
    <row r="1" spans="1:29" ht="16.5">
      <c r="E1" s="1"/>
      <c r="F1" s="1"/>
      <c r="G1" s="1"/>
    </row>
    <row r="2" spans="1:29" ht="18">
      <c r="A2" s="2"/>
      <c r="B2" s="2"/>
      <c r="C2" s="2"/>
      <c r="D2" s="2"/>
      <c r="E2" s="2"/>
      <c r="F2" s="2"/>
      <c r="G2" s="2"/>
      <c r="H2" s="1"/>
      <c r="I2" s="1"/>
      <c r="J2" s="1"/>
      <c r="K2" s="1"/>
    </row>
    <row r="3" spans="1:29" ht="18">
      <c r="A3" s="2"/>
      <c r="B3" s="2"/>
      <c r="C3" s="2"/>
      <c r="D3" s="2"/>
      <c r="E3" s="2"/>
      <c r="F3" s="2"/>
      <c r="G3" s="2"/>
      <c r="H3" s="1"/>
      <c r="I3" s="1"/>
      <c r="J3" s="1"/>
      <c r="K3" s="1"/>
    </row>
    <row r="4" spans="1:29" ht="27" customHeight="1">
      <c r="A4" s="55"/>
      <c r="B4" s="55"/>
      <c r="C4" s="55"/>
      <c r="D4" s="55"/>
      <c r="E4" s="55"/>
      <c r="F4" s="55"/>
      <c r="G4" s="2"/>
      <c r="H4" s="1"/>
      <c r="I4" s="1"/>
      <c r="J4" s="1"/>
      <c r="K4" s="1"/>
    </row>
    <row r="5" spans="1:29" ht="75.599999999999994" customHeight="1">
      <c r="A5" s="5"/>
      <c r="B5" s="5"/>
      <c r="C5" s="5"/>
      <c r="D5" s="5"/>
    </row>
    <row r="6" spans="1:29" ht="39" customHeight="1">
      <c r="A6" s="5"/>
      <c r="B6" s="5"/>
      <c r="C6" s="5"/>
      <c r="D6" s="5"/>
      <c r="E6" s="144" t="s">
        <v>174</v>
      </c>
      <c r="F6" s="144"/>
      <c r="G6" s="144"/>
      <c r="H6" s="144"/>
      <c r="I6" s="144"/>
      <c r="J6" s="144"/>
      <c r="K6" s="144"/>
      <c r="L6" s="144"/>
      <c r="M6" s="144"/>
      <c r="N6" s="144"/>
      <c r="O6" s="144"/>
      <c r="P6" s="144"/>
      <c r="Q6" s="144"/>
      <c r="R6" s="144"/>
      <c r="S6" s="144"/>
      <c r="T6" s="144"/>
      <c r="U6" s="144"/>
    </row>
    <row r="7" spans="1:29">
      <c r="A7" s="5"/>
      <c r="B7" s="5"/>
      <c r="C7" s="5"/>
      <c r="D7" s="5"/>
      <c r="E7" s="5"/>
      <c r="F7" s="5"/>
      <c r="G7" s="5"/>
      <c r="H7" s="5"/>
      <c r="I7" s="5"/>
      <c r="J7" s="5"/>
      <c r="K7" s="5"/>
      <c r="L7" s="5"/>
      <c r="M7" s="5"/>
      <c r="N7" s="5"/>
      <c r="O7" s="5"/>
      <c r="P7" s="5"/>
    </row>
    <row r="8" spans="1:29">
      <c r="A8" s="5"/>
      <c r="B8" s="5"/>
      <c r="C8" s="5"/>
      <c r="D8" s="5"/>
      <c r="E8" s="5"/>
      <c r="F8" s="5"/>
      <c r="G8" s="5"/>
      <c r="H8" s="5"/>
      <c r="I8" s="5"/>
      <c r="J8" s="5"/>
      <c r="K8" s="5"/>
      <c r="L8" s="5"/>
      <c r="M8" s="5"/>
      <c r="N8" s="5"/>
      <c r="O8" s="5"/>
      <c r="P8" s="5"/>
    </row>
    <row r="9" spans="1:29" ht="15.75" thickBot="1">
      <c r="A9" s="5"/>
      <c r="B9" s="5"/>
      <c r="C9" s="5"/>
      <c r="D9" s="5"/>
      <c r="E9" s="5"/>
      <c r="F9" s="5"/>
      <c r="G9" s="5"/>
      <c r="H9" s="5"/>
      <c r="I9" s="5"/>
      <c r="J9" s="5"/>
      <c r="K9" s="5"/>
      <c r="L9" s="5"/>
      <c r="M9" s="5"/>
      <c r="N9" s="5"/>
      <c r="O9" s="5"/>
      <c r="P9" s="5"/>
    </row>
    <row r="10" spans="1:29" ht="131.1" customHeight="1" thickBot="1">
      <c r="A10" s="71" t="s">
        <v>45</v>
      </c>
      <c r="B10" s="113" t="s">
        <v>131</v>
      </c>
      <c r="C10" s="57" t="s">
        <v>130</v>
      </c>
      <c r="D10" s="57" t="s">
        <v>134</v>
      </c>
      <c r="E10" s="113" t="s">
        <v>132</v>
      </c>
      <c r="F10" s="57" t="s">
        <v>133</v>
      </c>
      <c r="G10" s="57" t="s">
        <v>135</v>
      </c>
      <c r="H10" s="113" t="s">
        <v>136</v>
      </c>
      <c r="I10" s="57" t="s">
        <v>137</v>
      </c>
      <c r="J10" s="57" t="s">
        <v>138</v>
      </c>
      <c r="K10" s="57" t="s">
        <v>146</v>
      </c>
      <c r="L10" s="57" t="s">
        <v>147</v>
      </c>
      <c r="M10" s="57" t="s">
        <v>148</v>
      </c>
      <c r="N10" s="57" t="s">
        <v>140</v>
      </c>
      <c r="O10" s="57" t="s">
        <v>141</v>
      </c>
      <c r="P10" s="57" t="s">
        <v>142</v>
      </c>
      <c r="Q10" s="57" t="s">
        <v>143</v>
      </c>
      <c r="R10" s="57" t="s">
        <v>144</v>
      </c>
      <c r="S10" s="57" t="s">
        <v>145</v>
      </c>
      <c r="T10" s="57" t="s">
        <v>149</v>
      </c>
      <c r="U10" s="57" t="s">
        <v>150</v>
      </c>
      <c r="V10" s="57" t="s">
        <v>151</v>
      </c>
      <c r="W10" s="57" t="s">
        <v>152</v>
      </c>
      <c r="X10" s="57" t="s">
        <v>153</v>
      </c>
      <c r="Y10" s="57" t="s">
        <v>154</v>
      </c>
      <c r="Z10" s="57" t="s">
        <v>155</v>
      </c>
      <c r="AA10" s="57" t="s">
        <v>156</v>
      </c>
      <c r="AB10" s="57" t="s">
        <v>157</v>
      </c>
      <c r="AC10" s="57" t="s">
        <v>139</v>
      </c>
    </row>
    <row r="11" spans="1:29" ht="27" thickTop="1" thickBot="1">
      <c r="A11" s="36" t="s">
        <v>58</v>
      </c>
      <c r="B11" s="121">
        <v>0</v>
      </c>
      <c r="C11" s="121">
        <v>0</v>
      </c>
      <c r="D11" s="122">
        <v>0</v>
      </c>
      <c r="E11" s="121">
        <v>0</v>
      </c>
      <c r="F11" s="121">
        <v>0</v>
      </c>
      <c r="G11" s="122">
        <v>0</v>
      </c>
      <c r="H11" s="121">
        <v>0</v>
      </c>
      <c r="I11" s="121">
        <v>0</v>
      </c>
      <c r="J11" s="122">
        <v>0</v>
      </c>
      <c r="K11" s="121">
        <v>0</v>
      </c>
      <c r="L11" s="121">
        <v>0</v>
      </c>
      <c r="M11" s="122">
        <v>0</v>
      </c>
      <c r="N11" s="121">
        <v>0</v>
      </c>
      <c r="O11" s="121">
        <v>0</v>
      </c>
      <c r="P11" s="122">
        <v>0</v>
      </c>
      <c r="Q11" s="121">
        <v>3</v>
      </c>
      <c r="R11" s="121">
        <v>3</v>
      </c>
      <c r="S11" s="121">
        <v>3768.4</v>
      </c>
      <c r="T11" s="121">
        <v>0</v>
      </c>
      <c r="U11" s="121">
        <v>0</v>
      </c>
      <c r="V11" s="122">
        <v>0</v>
      </c>
      <c r="W11" s="121">
        <v>1</v>
      </c>
      <c r="X11" s="121">
        <v>1</v>
      </c>
      <c r="Y11" s="122">
        <v>1000</v>
      </c>
      <c r="Z11" s="121">
        <v>0</v>
      </c>
      <c r="AA11" s="121">
        <v>0</v>
      </c>
      <c r="AB11" s="122">
        <v>0</v>
      </c>
      <c r="AC11" s="101">
        <f>D11+G11+J11+M11+P11+S11+V11+Y11+AB11</f>
        <v>4768.3999999999996</v>
      </c>
    </row>
    <row r="12" spans="1:29" ht="27" thickTop="1" thickBot="1">
      <c r="A12" s="69" t="s">
        <v>59</v>
      </c>
      <c r="B12" s="121">
        <v>0</v>
      </c>
      <c r="C12" s="121">
        <v>0</v>
      </c>
      <c r="D12" s="122">
        <v>0</v>
      </c>
      <c r="E12" s="121">
        <v>0</v>
      </c>
      <c r="F12" s="121">
        <v>0</v>
      </c>
      <c r="G12" s="122">
        <v>0</v>
      </c>
      <c r="H12" s="121">
        <v>0</v>
      </c>
      <c r="I12" s="121">
        <v>0</v>
      </c>
      <c r="J12" s="122">
        <v>0</v>
      </c>
      <c r="K12" s="121">
        <v>0</v>
      </c>
      <c r="L12" s="121">
        <v>0</v>
      </c>
      <c r="M12" s="122">
        <v>0</v>
      </c>
      <c r="N12" s="121">
        <v>0</v>
      </c>
      <c r="O12" s="121">
        <v>0</v>
      </c>
      <c r="P12" s="122">
        <v>0</v>
      </c>
      <c r="Q12" s="121">
        <v>0</v>
      </c>
      <c r="R12" s="121">
        <v>0</v>
      </c>
      <c r="S12" s="121">
        <v>0</v>
      </c>
      <c r="T12" s="121">
        <v>0</v>
      </c>
      <c r="U12" s="121">
        <v>0</v>
      </c>
      <c r="V12" s="122">
        <v>0</v>
      </c>
      <c r="W12" s="121">
        <v>0</v>
      </c>
      <c r="X12" s="121">
        <v>0</v>
      </c>
      <c r="Y12" s="122">
        <v>0</v>
      </c>
      <c r="Z12" s="121">
        <v>1</v>
      </c>
      <c r="AA12" s="121">
        <v>2</v>
      </c>
      <c r="AB12" s="122">
        <v>2385.1999999999998</v>
      </c>
      <c r="AC12" s="101">
        <f t="shared" ref="AC12:AC16" si="0">D12+G12+J12+M12+P12+S12+V12+Y12+AB12</f>
        <v>2385.1999999999998</v>
      </c>
    </row>
    <row r="13" spans="1:29" ht="27" thickTop="1" thickBot="1">
      <c r="A13" s="36" t="s">
        <v>61</v>
      </c>
      <c r="B13" s="121">
        <v>0</v>
      </c>
      <c r="C13" s="121">
        <v>0</v>
      </c>
      <c r="D13" s="122">
        <v>0</v>
      </c>
      <c r="E13" s="121">
        <v>0</v>
      </c>
      <c r="F13" s="121">
        <v>0</v>
      </c>
      <c r="G13" s="122">
        <v>0</v>
      </c>
      <c r="H13" s="121">
        <v>0</v>
      </c>
      <c r="I13" s="121">
        <v>0</v>
      </c>
      <c r="J13" s="122">
        <v>0</v>
      </c>
      <c r="K13" s="121">
        <v>0</v>
      </c>
      <c r="L13" s="121">
        <v>0</v>
      </c>
      <c r="M13" s="122">
        <v>0</v>
      </c>
      <c r="N13" s="121">
        <v>0</v>
      </c>
      <c r="O13" s="121">
        <v>0</v>
      </c>
      <c r="P13" s="122">
        <v>0</v>
      </c>
      <c r="Q13" s="121">
        <v>2</v>
      </c>
      <c r="R13" s="121">
        <v>2</v>
      </c>
      <c r="S13" s="121">
        <v>3330</v>
      </c>
      <c r="T13" s="121">
        <v>0</v>
      </c>
      <c r="U13" s="121">
        <v>0</v>
      </c>
      <c r="V13" s="122">
        <v>0</v>
      </c>
      <c r="W13" s="121">
        <v>0</v>
      </c>
      <c r="X13" s="121">
        <v>0</v>
      </c>
      <c r="Y13" s="122">
        <v>0</v>
      </c>
      <c r="Z13" s="121">
        <v>1</v>
      </c>
      <c r="AA13" s="121">
        <v>1</v>
      </c>
      <c r="AB13" s="122">
        <v>725</v>
      </c>
      <c r="AC13" s="101">
        <f t="shared" si="0"/>
        <v>4055</v>
      </c>
    </row>
    <row r="14" spans="1:29" ht="27" thickTop="1" thickBot="1">
      <c r="A14" s="36" t="s">
        <v>62</v>
      </c>
      <c r="B14" s="121">
        <v>0</v>
      </c>
      <c r="C14" s="121">
        <v>0</v>
      </c>
      <c r="D14" s="122">
        <v>0</v>
      </c>
      <c r="E14" s="122">
        <v>0</v>
      </c>
      <c r="F14" s="121">
        <v>0</v>
      </c>
      <c r="G14" s="122">
        <v>0</v>
      </c>
      <c r="H14" s="121">
        <v>0</v>
      </c>
      <c r="I14" s="121">
        <v>0</v>
      </c>
      <c r="J14" s="122">
        <v>0</v>
      </c>
      <c r="K14" s="121">
        <v>0</v>
      </c>
      <c r="L14" s="121">
        <v>0</v>
      </c>
      <c r="M14" s="122">
        <v>0</v>
      </c>
      <c r="N14" s="121">
        <v>0</v>
      </c>
      <c r="O14" s="121">
        <v>0</v>
      </c>
      <c r="P14" s="122">
        <v>0</v>
      </c>
      <c r="Q14" s="123">
        <v>5</v>
      </c>
      <c r="R14" s="123">
        <v>12</v>
      </c>
      <c r="S14" s="123">
        <v>11258.424000000001</v>
      </c>
      <c r="T14" s="121">
        <v>0</v>
      </c>
      <c r="U14" s="121">
        <v>0</v>
      </c>
      <c r="V14" s="122">
        <v>0</v>
      </c>
      <c r="W14" s="121">
        <v>0</v>
      </c>
      <c r="X14" s="121">
        <v>0</v>
      </c>
      <c r="Y14" s="122">
        <v>0</v>
      </c>
      <c r="Z14" s="123">
        <v>1</v>
      </c>
      <c r="AA14" s="123">
        <v>1</v>
      </c>
      <c r="AB14" s="124">
        <v>154.69999999999999</v>
      </c>
      <c r="AC14" s="101">
        <f t="shared" si="0"/>
        <v>11413.124000000002</v>
      </c>
    </row>
    <row r="15" spans="1:29" s="96" customFormat="1" ht="27" thickTop="1" thickBot="1">
      <c r="A15" s="38" t="s">
        <v>65</v>
      </c>
      <c r="B15" s="121">
        <v>0</v>
      </c>
      <c r="C15" s="121">
        <v>0</v>
      </c>
      <c r="D15" s="122">
        <v>0</v>
      </c>
      <c r="E15" s="122">
        <v>0</v>
      </c>
      <c r="F15" s="121">
        <v>0</v>
      </c>
      <c r="G15" s="122">
        <v>0</v>
      </c>
      <c r="H15" s="121">
        <v>0</v>
      </c>
      <c r="I15" s="121">
        <v>0</v>
      </c>
      <c r="J15" s="122">
        <v>0</v>
      </c>
      <c r="K15" s="121">
        <v>0</v>
      </c>
      <c r="L15" s="121">
        <v>0</v>
      </c>
      <c r="M15" s="122">
        <v>0</v>
      </c>
      <c r="N15" s="121">
        <v>0</v>
      </c>
      <c r="O15" s="121">
        <v>0</v>
      </c>
      <c r="P15" s="122">
        <v>0</v>
      </c>
      <c r="Q15" s="123">
        <v>6</v>
      </c>
      <c r="R15" s="123">
        <v>10</v>
      </c>
      <c r="S15" s="123">
        <v>8425.8790000000008</v>
      </c>
      <c r="T15" s="121">
        <v>0</v>
      </c>
      <c r="U15" s="121">
        <v>0</v>
      </c>
      <c r="V15" s="122">
        <v>0</v>
      </c>
      <c r="W15" s="121">
        <v>1</v>
      </c>
      <c r="X15" s="121">
        <v>1</v>
      </c>
      <c r="Y15" s="122">
        <v>70</v>
      </c>
      <c r="Z15" s="123">
        <v>2</v>
      </c>
      <c r="AA15" s="123">
        <v>2</v>
      </c>
      <c r="AB15" s="124">
        <v>1140.55</v>
      </c>
      <c r="AC15" s="101">
        <f>D15+G15+J15+M15+P15+S15+V15+Y15+AB15</f>
        <v>9636.4290000000001</v>
      </c>
    </row>
    <row r="16" spans="1:29" ht="27" thickTop="1" thickBot="1">
      <c r="A16" s="36" t="s">
        <v>66</v>
      </c>
      <c r="B16" s="121">
        <v>0</v>
      </c>
      <c r="C16" s="121">
        <v>0</v>
      </c>
      <c r="D16" s="122">
        <v>0</v>
      </c>
      <c r="E16" s="122">
        <v>0</v>
      </c>
      <c r="F16" s="121">
        <v>0</v>
      </c>
      <c r="G16" s="122">
        <v>0</v>
      </c>
      <c r="H16" s="121">
        <v>0</v>
      </c>
      <c r="I16" s="121">
        <v>0</v>
      </c>
      <c r="J16" s="122">
        <v>0</v>
      </c>
      <c r="K16" s="121">
        <v>0</v>
      </c>
      <c r="L16" s="121">
        <v>0</v>
      </c>
      <c r="M16" s="122">
        <v>0</v>
      </c>
      <c r="N16" s="121">
        <v>0</v>
      </c>
      <c r="O16" s="121">
        <v>0</v>
      </c>
      <c r="P16" s="122">
        <v>0</v>
      </c>
      <c r="Q16" s="123">
        <v>2</v>
      </c>
      <c r="R16" s="123">
        <v>12</v>
      </c>
      <c r="S16" s="123">
        <v>1857</v>
      </c>
      <c r="T16" s="121">
        <v>0</v>
      </c>
      <c r="U16" s="121">
        <v>0</v>
      </c>
      <c r="V16" s="122">
        <v>0</v>
      </c>
      <c r="W16" s="121">
        <v>1</v>
      </c>
      <c r="X16" s="121">
        <v>1</v>
      </c>
      <c r="Y16" s="122">
        <v>50</v>
      </c>
      <c r="Z16" s="123">
        <v>0</v>
      </c>
      <c r="AA16" s="123">
        <v>0</v>
      </c>
      <c r="AB16" s="124">
        <v>0</v>
      </c>
      <c r="AC16" s="101">
        <f t="shared" si="0"/>
        <v>1907</v>
      </c>
    </row>
    <row r="18" spans="1:29">
      <c r="A18" s="23" t="s">
        <v>158</v>
      </c>
      <c r="AC18" s="114" t="s">
        <v>160</v>
      </c>
    </row>
    <row r="19" spans="1:29" ht="14.45" customHeight="1">
      <c r="A19" s="150" t="s">
        <v>159</v>
      </c>
      <c r="B19" s="150"/>
      <c r="C19" s="150"/>
      <c r="D19" s="150"/>
      <c r="E19" s="150"/>
      <c r="F19" s="150"/>
      <c r="G19" s="150"/>
      <c r="H19" s="150"/>
      <c r="I19" s="150"/>
      <c r="J19" s="150"/>
      <c r="K19" s="116"/>
      <c r="R19" s="149" t="s">
        <v>161</v>
      </c>
      <c r="S19" s="149"/>
      <c r="T19" s="149"/>
      <c r="U19" s="149"/>
      <c r="V19" s="149"/>
      <c r="W19" s="149"/>
      <c r="X19" s="149"/>
      <c r="Y19" s="149"/>
      <c r="Z19" s="149"/>
      <c r="AA19" s="149"/>
      <c r="AB19" s="149"/>
      <c r="AC19" s="149"/>
    </row>
    <row r="20" spans="1:29">
      <c r="A20" s="150"/>
      <c r="B20" s="150"/>
      <c r="C20" s="150"/>
      <c r="D20" s="150"/>
      <c r="E20" s="150"/>
      <c r="F20" s="150"/>
      <c r="G20" s="150"/>
      <c r="H20" s="150"/>
      <c r="I20" s="150"/>
      <c r="J20" s="150"/>
      <c r="K20" s="116"/>
      <c r="R20" s="149"/>
      <c r="S20" s="149"/>
      <c r="T20" s="149"/>
      <c r="U20" s="149"/>
      <c r="V20" s="149"/>
      <c r="W20" s="149"/>
      <c r="X20" s="149"/>
      <c r="Y20" s="149"/>
      <c r="Z20" s="149"/>
      <c r="AA20" s="149"/>
      <c r="AB20" s="149"/>
      <c r="AC20" s="149"/>
    </row>
    <row r="21" spans="1:29">
      <c r="A21" s="150"/>
      <c r="B21" s="150"/>
      <c r="C21" s="150"/>
      <c r="D21" s="150"/>
      <c r="E21" s="150"/>
      <c r="F21" s="150"/>
      <c r="G21" s="150"/>
      <c r="H21" s="150"/>
      <c r="I21" s="150"/>
      <c r="J21" s="150"/>
      <c r="K21" s="116"/>
      <c r="R21" s="149"/>
      <c r="S21" s="149"/>
      <c r="T21" s="149"/>
      <c r="U21" s="149"/>
      <c r="V21" s="149"/>
      <c r="W21" s="149"/>
      <c r="X21" s="149"/>
      <c r="Y21" s="149"/>
      <c r="Z21" s="149"/>
      <c r="AA21" s="149"/>
      <c r="AB21" s="149"/>
      <c r="AC21" s="149"/>
    </row>
    <row r="22" spans="1:29">
      <c r="R22" s="115"/>
      <c r="S22" s="115"/>
      <c r="T22" s="115"/>
      <c r="U22" s="115"/>
      <c r="V22" s="115"/>
      <c r="W22" s="115"/>
      <c r="X22" s="115"/>
      <c r="Y22" s="115"/>
      <c r="Z22" s="115"/>
      <c r="AA22" s="115"/>
      <c r="AB22" s="115"/>
      <c r="AC22" s="115"/>
    </row>
    <row r="23" spans="1:29">
      <c r="R23" s="115"/>
      <c r="S23" s="115"/>
      <c r="T23" s="115"/>
      <c r="U23" s="115"/>
      <c r="V23" s="115"/>
      <c r="W23" s="115"/>
      <c r="X23" s="115"/>
      <c r="Y23" s="115"/>
      <c r="Z23" s="115"/>
      <c r="AA23" s="115"/>
      <c r="AB23" s="115"/>
      <c r="AC23" s="115"/>
    </row>
    <row r="24" spans="1:29">
      <c r="Q24" s="4"/>
      <c r="R24" s="115"/>
      <c r="S24" s="115"/>
      <c r="T24" s="115"/>
      <c r="U24" s="115"/>
      <c r="V24" s="115"/>
      <c r="W24" s="115"/>
      <c r="X24" s="115"/>
      <c r="Y24" s="115"/>
      <c r="Z24" s="115"/>
      <c r="AA24" s="115"/>
      <c r="AB24" s="115"/>
      <c r="AC24" s="115"/>
    </row>
  </sheetData>
  <mergeCells count="3">
    <mergeCell ref="E6:U6"/>
    <mergeCell ref="R19:AC21"/>
    <mergeCell ref="A19:J21"/>
  </mergeCells>
  <phoneticPr fontId="66" type="noConversion"/>
  <pageMargins left="0.7" right="0.7" top="0.75" bottom="0.75" header="0.3" footer="0.3"/>
  <pageSetup paperSize="9" orientation="portrait" r:id="rId1"/>
  <headerFooter>
    <oddFooter>&amp;C&amp;"Calibri"&amp;11&amp;K000000&amp;"Calibri"&amp;11&amp;K000000&amp;"Calibri"&amp;11&amp;K000000&amp;10&amp;K663300Classification: &amp;K000000 Internal  داخلي_x000D_&amp;1#&amp;"Calibri"&amp;10&amp;K000000Internal - داخلي</oddFooter>
    <evenFooter>&amp;C&amp;10&amp;K663300Classification: &amp;K000000 Internal  داخلي</evenFooter>
    <firstFooter>&amp;C&amp;10&amp;K663300Classification: &amp;K000000 Internal  داخلي</firstFooter>
  </headerFooter>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244A74D30CCD44A164458D819119C5" ma:contentTypeVersion="1" ma:contentTypeDescription="Create a new document." ma:contentTypeScope="" ma:versionID="84ef69ab22d8b57e2d2bcf9b0eee2295">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3335F8-69B7-440D-A831-FAA62C00A84A}">
  <ds:schemaRefs>
    <ds:schemaRef ds:uri="http://purl.org/dc/terms/"/>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580b2b45-27d1-4d7b-b3d0-9b26fdc6feb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842335AB-2470-49C8-8165-8FD472657FDA}">
  <ds:schemaRefs>
    <ds:schemaRef ds:uri="http://schemas.microsoft.com/sharepoint/v3/contenttype/forms"/>
  </ds:schemaRefs>
</ds:datastoreItem>
</file>

<file path=customXml/itemProps3.xml><?xml version="1.0" encoding="utf-8"?>
<ds:datastoreItem xmlns:ds="http://schemas.openxmlformats.org/officeDocument/2006/customXml" ds:itemID="{E34B97C8-5FC5-4583-8906-6A0D1B6CCD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طرح الأوراق المالية</vt:lpstr>
      <vt:lpstr> الطرح العام وتسجيل الأسهم</vt:lpstr>
      <vt:lpstr>تفاصيل الطرح العام والإدراج</vt:lpstr>
      <vt:lpstr>تفاصيل زيادة رأس المال</vt:lpstr>
      <vt:lpstr>عدد طلبات التي لم يوافق عليها </vt:lpstr>
      <vt:lpstr>الشركات الموافق على طرح أسهمها</vt:lpstr>
      <vt:lpstr>الطرح الخاص للأسهم</vt:lpstr>
      <vt:lpstr>طرح أدوات الدين</vt:lpstr>
      <vt:lpstr>قيمة وعدد أدوات الدين ريال</vt:lpstr>
      <vt:lpstr>قيمة وعدد أدوات الدين غير ريال</vt:lpstr>
      <vt:lpstr>عدد المكتتبين في الطرح العام</vt:lpstr>
    </vt:vector>
  </TitlesOfParts>
  <Company>CMA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Razan Hassan Al-Zuhair</dc:creator>
  <cp:lastModifiedBy>Alanoud Hamad Alsheikh</cp:lastModifiedBy>
  <dcterms:created xsi:type="dcterms:W3CDTF">2015-12-24T06:24:30Z</dcterms:created>
  <dcterms:modified xsi:type="dcterms:W3CDTF">2025-12-03T14:26:35Z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defdc546-0ad7-43fe-af30-79a84a273fe5</vt:lpwstr>
  </property>
  <property fmtid="{D5CDD505-2E9C-101B-9397-08002B2CF9AE}" pid="3" name="SecondaryClassification">
    <vt:lpwstr>CMA-Internal</vt:lpwstr>
  </property>
  <property fmtid="{D5CDD505-2E9C-101B-9397-08002B2CF9AE}" pid="4" name="ContentTypeId">
    <vt:lpwstr>0x01010049244A74D30CCD44A164458D819119C5</vt:lpwstr>
  </property>
  <property fmtid="{D5CDD505-2E9C-101B-9397-08002B2CF9AE}" pid="5" name="MSIP_Label_eb3112aa-d19c-4cb5-800f-a8704190099d_Enabled">
    <vt:lpwstr>true</vt:lpwstr>
  </property>
  <property fmtid="{D5CDD505-2E9C-101B-9397-08002B2CF9AE}" pid="6" name="MSIP_Label_eb3112aa-d19c-4cb5-800f-a8704190099d_SetDate">
    <vt:lpwstr>2025-12-03T14:26:19Z</vt:lpwstr>
  </property>
  <property fmtid="{D5CDD505-2E9C-101B-9397-08002B2CF9AE}" pid="7" name="MSIP_Label_eb3112aa-d19c-4cb5-800f-a8704190099d_Method">
    <vt:lpwstr>Standard</vt:lpwstr>
  </property>
  <property fmtid="{D5CDD505-2E9C-101B-9397-08002B2CF9AE}" pid="8" name="MSIP_Label_eb3112aa-d19c-4cb5-800f-a8704190099d_Name">
    <vt:lpwstr>Internal</vt:lpwstr>
  </property>
  <property fmtid="{D5CDD505-2E9C-101B-9397-08002B2CF9AE}" pid="9" name="MSIP_Label_eb3112aa-d19c-4cb5-800f-a8704190099d_SiteId">
    <vt:lpwstr>11de2977-0a03-4820-960b-4b8eaac94794</vt:lpwstr>
  </property>
  <property fmtid="{D5CDD505-2E9C-101B-9397-08002B2CF9AE}" pid="10" name="MSIP_Label_eb3112aa-d19c-4cb5-800f-a8704190099d_ActionId">
    <vt:lpwstr>eee38ced-7f6b-410f-bb8d-3de89b487026</vt:lpwstr>
  </property>
  <property fmtid="{D5CDD505-2E9C-101B-9397-08002B2CF9AE}" pid="11" name="MSIP_Label_eb3112aa-d19c-4cb5-800f-a8704190099d_ContentBits">
    <vt:lpwstr>2</vt:lpwstr>
  </property>
</Properties>
</file>